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220" windowHeight="5805" activeTab="0"/>
  </bookViews>
  <sheets>
    <sheet name="hlavní závod" sheetId="1" r:id="rId1"/>
    <sheet name="žáci" sheetId="2" r:id="rId2"/>
    <sheet name="děti" sheetId="3" r:id="rId3"/>
  </sheets>
  <definedNames>
    <definedName name="_xlnm.Print_Titles" localSheetId="0">'hlavní závod'!$4:$4</definedName>
    <definedName name="_xlnm.Print_Titles" localSheetId="1">'žáci'!$4:$4</definedName>
    <definedName name="_xlnm.Print_Area" localSheetId="2">'děti'!$A$2:$L$68</definedName>
    <definedName name="_xlnm.Print_Area" localSheetId="0">'hlavní závod'!$A$1:$S$70</definedName>
    <definedName name="_xlnm.Print_Area" localSheetId="1">'žáci'!$A$1:$L$29</definedName>
  </definedNames>
  <calcPr fullCalcOnLoad="1"/>
</workbook>
</file>

<file path=xl/sharedStrings.xml><?xml version="1.0" encoding="utf-8"?>
<sst xmlns="http://schemas.openxmlformats.org/spreadsheetml/2006/main" count="557" uniqueCount="229">
  <si>
    <t>Závodník</t>
  </si>
  <si>
    <t>Klub</t>
  </si>
  <si>
    <t>Rok</t>
  </si>
  <si>
    <t>#</t>
  </si>
  <si>
    <t>Cíl</t>
  </si>
  <si>
    <t>SČ</t>
  </si>
  <si>
    <t>K</t>
  </si>
  <si>
    <t>Trať:</t>
  </si>
  <si>
    <t>Dif</t>
  </si>
  <si>
    <t>Kolo</t>
  </si>
  <si>
    <t>Po kole</t>
  </si>
  <si>
    <t>I.</t>
  </si>
  <si>
    <t>II.</t>
  </si>
  <si>
    <t>III.</t>
  </si>
  <si>
    <t>Plavání</t>
  </si>
  <si>
    <t>Běh</t>
  </si>
  <si>
    <t xml:space="preserve">Místo: </t>
  </si>
  <si>
    <t>Pořadatel:</t>
  </si>
  <si>
    <t>Muži</t>
  </si>
  <si>
    <t>Ženy</t>
  </si>
  <si>
    <t>Tálín</t>
  </si>
  <si>
    <t>TT Tálín, obec Tálín</t>
  </si>
  <si>
    <t>0,75 - 24 - 6km</t>
  </si>
  <si>
    <t>BC 0</t>
  </si>
  <si>
    <t>BC 1</t>
  </si>
  <si>
    <t>BC 2</t>
  </si>
  <si>
    <t>BC 3</t>
  </si>
  <si>
    <t>BD 1</t>
  </si>
  <si>
    <t>BD 2</t>
  </si>
  <si>
    <t>BD 3</t>
  </si>
  <si>
    <t>Mladší Žáci</t>
  </si>
  <si>
    <t>Starší žáci</t>
  </si>
  <si>
    <t>Mladší žákyně</t>
  </si>
  <si>
    <t>0,2 - 5 - 1</t>
  </si>
  <si>
    <t>BD 0</t>
  </si>
  <si>
    <t>Triatlon Tálín 2012</t>
  </si>
  <si>
    <t>Dne: 7.7.2012</t>
  </si>
  <si>
    <r>
      <t xml:space="preserve">Dne: </t>
    </r>
    <r>
      <rPr>
        <b/>
        <sz val="8"/>
        <rFont val="Arial"/>
        <family val="2"/>
      </rPr>
      <t>7.7.2012</t>
    </r>
  </si>
  <si>
    <t>Plánek Kryštof</t>
  </si>
  <si>
    <t>Šutri Prachatice</t>
  </si>
  <si>
    <t>BC0</t>
  </si>
  <si>
    <t>Kozojed Ondřej</t>
  </si>
  <si>
    <t>E-ON Triathlon Team Tábor</t>
  </si>
  <si>
    <t>Hronek Jaroslav</t>
  </si>
  <si>
    <t>Galaxy bike Tálín</t>
  </si>
  <si>
    <t>Vaněček Toník</t>
  </si>
  <si>
    <t>Kozlici Vlachovo Březí</t>
  </si>
  <si>
    <t>Plánek Matouš</t>
  </si>
  <si>
    <t>Matásek Jakub</t>
  </si>
  <si>
    <t>Hrdlička Hynek</t>
  </si>
  <si>
    <t>BC1</t>
  </si>
  <si>
    <t>Tancer Robin</t>
  </si>
  <si>
    <t>Junior team</t>
  </si>
  <si>
    <t>Toman Pavel</t>
  </si>
  <si>
    <t>x</t>
  </si>
  <si>
    <t>Tomeš Lukas</t>
  </si>
  <si>
    <t>Cyklo Švec Písek</t>
  </si>
  <si>
    <t>Lošonský Vojtěch</t>
  </si>
  <si>
    <t>SK Nladé</t>
  </si>
  <si>
    <t>Honsa Antonín</t>
  </si>
  <si>
    <t>Ski klub Šumava</t>
  </si>
  <si>
    <t>BC2</t>
  </si>
  <si>
    <t>Tancer Adam</t>
  </si>
  <si>
    <t>Kosobud Matěj</t>
  </si>
  <si>
    <t>Železo Bohumil</t>
  </si>
  <si>
    <t>Kozojed Martin</t>
  </si>
  <si>
    <t>Papáček Adam</t>
  </si>
  <si>
    <t>TC Vaněk</t>
  </si>
  <si>
    <t>Uxa Lukáš</t>
  </si>
  <si>
    <t>TT Loko Beroun</t>
  </si>
  <si>
    <t>Tomeš Jan</t>
  </si>
  <si>
    <t>Papáčková Katka</t>
  </si>
  <si>
    <t>BD1</t>
  </si>
  <si>
    <t>Matičková Natálie</t>
  </si>
  <si>
    <t>SK Cyklo Macner</t>
  </si>
  <si>
    <t>Pospíšilová Josefína</t>
  </si>
  <si>
    <t>Steinocherová Kateřina</t>
  </si>
  <si>
    <t>Netolice</t>
  </si>
  <si>
    <t>Steinocherová Alena</t>
  </si>
  <si>
    <t>Vaněčková Jolanka</t>
  </si>
  <si>
    <t>Honsová Anežka</t>
  </si>
  <si>
    <t>BD2</t>
  </si>
  <si>
    <t>Burdová Štěpánka</t>
  </si>
  <si>
    <t>Tischlerová Lucie</t>
  </si>
  <si>
    <t>Hronková  Klára</t>
  </si>
  <si>
    <t>Kobáková Nela</t>
  </si>
  <si>
    <t>Semrápová Eliška</t>
  </si>
  <si>
    <t>Shagya - Tálín</t>
  </si>
  <si>
    <t>Machová Marie</t>
  </si>
  <si>
    <t>MŠ Záboří</t>
  </si>
  <si>
    <t>BD0</t>
  </si>
  <si>
    <t>Tischlerová Linda</t>
  </si>
  <si>
    <t>Rothbauerová Karolína</t>
  </si>
  <si>
    <t>TT Tálín</t>
  </si>
  <si>
    <t>Hronková  Tereza</t>
  </si>
  <si>
    <t>Hrdlička Jakub</t>
  </si>
  <si>
    <t>BC3</t>
  </si>
  <si>
    <t>Řehula Šimon</t>
  </si>
  <si>
    <t>Staněk Matyáš</t>
  </si>
  <si>
    <t>Nový  Jakub</t>
  </si>
  <si>
    <t>SK Řepice</t>
  </si>
  <si>
    <t>Šimák Michal</t>
  </si>
  <si>
    <t>Hrdličková Anna</t>
  </si>
  <si>
    <t>BD3</t>
  </si>
  <si>
    <t>Burdová Anežka</t>
  </si>
  <si>
    <t>Hořejší Michaela</t>
  </si>
  <si>
    <t>Vodičková Michaela</t>
  </si>
  <si>
    <t>Kopáčková Veroika</t>
  </si>
  <si>
    <t>Matičková Silvie</t>
  </si>
  <si>
    <t>Řehula Jakub</t>
  </si>
  <si>
    <t>ZC1</t>
  </si>
  <si>
    <t>Stáňa Matyáš</t>
  </si>
  <si>
    <t>Dvořák Šimon</t>
  </si>
  <si>
    <t>Trisk České Budějovice</t>
  </si>
  <si>
    <t>Honsa František</t>
  </si>
  <si>
    <t>Boukalík Radek</t>
  </si>
  <si>
    <t>Šimůnek Rostislav</t>
  </si>
  <si>
    <t>Vaněk Tomáš</t>
  </si>
  <si>
    <t>Šimeček Michal</t>
  </si>
  <si>
    <t>ZC2</t>
  </si>
  <si>
    <t>Fencl Marek</t>
  </si>
  <si>
    <t>Jirků Petr</t>
  </si>
  <si>
    <t>Šimák David</t>
  </si>
  <si>
    <t>Rozporka Martin</t>
  </si>
  <si>
    <t>Vrbka Martin</t>
  </si>
  <si>
    <t>Kopečný Dominik</t>
  </si>
  <si>
    <t>Staší žákyně</t>
  </si>
  <si>
    <t>Uxová Aneta</t>
  </si>
  <si>
    <t>ZD1</t>
  </si>
  <si>
    <t>Šimůnková Simona</t>
  </si>
  <si>
    <t>ZD2</t>
  </si>
  <si>
    <t>Krejčová Petra</t>
  </si>
  <si>
    <t>Z3</t>
  </si>
  <si>
    <t>Hořejší  Kamila</t>
  </si>
  <si>
    <t>Z2</t>
  </si>
  <si>
    <t>Procházková Milena</t>
  </si>
  <si>
    <t>Z4</t>
  </si>
  <si>
    <t>Hoštíčková Věra</t>
  </si>
  <si>
    <t>ŠuTri Prachatice</t>
  </si>
  <si>
    <t>Vachulková Štěpánka</t>
  </si>
  <si>
    <t>K3-atlon team</t>
  </si>
  <si>
    <t>Z1</t>
  </si>
  <si>
    <t>Podlahová Aneta</t>
  </si>
  <si>
    <t>Flíčková Alice</t>
  </si>
  <si>
    <t xml:space="preserve">Zliv </t>
  </si>
  <si>
    <t>Švecová Simona</t>
  </si>
  <si>
    <t>TC Dvořák</t>
  </si>
  <si>
    <t>Chválová Jana</t>
  </si>
  <si>
    <t>Písek</t>
  </si>
  <si>
    <t>Hradecký Jan</t>
  </si>
  <si>
    <t>EON TT</t>
  </si>
  <si>
    <t>M2</t>
  </si>
  <si>
    <t>Linduška František</t>
  </si>
  <si>
    <t>BH Triatlon Č. Budějovice</t>
  </si>
  <si>
    <t>M1</t>
  </si>
  <si>
    <t>Wainer Jan</t>
  </si>
  <si>
    <t>Team Louny</t>
  </si>
  <si>
    <t>M3</t>
  </si>
  <si>
    <t>Pejsar Jaroslav</t>
  </si>
  <si>
    <t>Koranda David</t>
  </si>
  <si>
    <t>Toul Filip</t>
  </si>
  <si>
    <t>Háša Michal</t>
  </si>
  <si>
    <t>Nový Lukáš</t>
  </si>
  <si>
    <t>Bednář Tomáš</t>
  </si>
  <si>
    <t>Tritraining</t>
  </si>
  <si>
    <t>Čulík Tomáš</t>
  </si>
  <si>
    <t>Uhlíř Radek</t>
  </si>
  <si>
    <t>M4</t>
  </si>
  <si>
    <t>Vítů Martin</t>
  </si>
  <si>
    <t>Pechek Pavel</t>
  </si>
  <si>
    <t>Hrdlička Josef</t>
  </si>
  <si>
    <t>Řežáb Martin</t>
  </si>
  <si>
    <t>BH Triatlon</t>
  </si>
  <si>
    <t>Plánek Karel</t>
  </si>
  <si>
    <t>Altman Petr</t>
  </si>
  <si>
    <t>Pudil Jaroslav</t>
  </si>
  <si>
    <t>SCV Blatná</t>
  </si>
  <si>
    <t>M5</t>
  </si>
  <si>
    <t>Lácha Pavel</t>
  </si>
  <si>
    <t>Cyklo Švec, Galaxy</t>
  </si>
  <si>
    <t>Holub Martin</t>
  </si>
  <si>
    <t>Zíma Josef</t>
  </si>
  <si>
    <t>Mikoláš Jan</t>
  </si>
  <si>
    <t>Pech  Roman</t>
  </si>
  <si>
    <t>Šimeček Václav</t>
  </si>
  <si>
    <t>Liška Jan</t>
  </si>
  <si>
    <t>Trisport team</t>
  </si>
  <si>
    <t>Šimek Miroslav</t>
  </si>
  <si>
    <t>Kohel Petr</t>
  </si>
  <si>
    <t>Pilař Pavel</t>
  </si>
  <si>
    <t>Tylichtr Petr</t>
  </si>
  <si>
    <t>Progress TT Tálín</t>
  </si>
  <si>
    <t>Kadečka Jan</t>
  </si>
  <si>
    <t>Časopis Cykloservis</t>
  </si>
  <si>
    <t>Zástěra Tomáš</t>
  </si>
  <si>
    <t>Sokol Písek</t>
  </si>
  <si>
    <t>Matouš Petr</t>
  </si>
  <si>
    <t>M6</t>
  </si>
  <si>
    <t>Šupitar Václav</t>
  </si>
  <si>
    <t>PROPOM</t>
  </si>
  <si>
    <t>Borčin Vladimír</t>
  </si>
  <si>
    <t>Rulíšek Lubomír</t>
  </si>
  <si>
    <t>VSK Přírodní vědy Praha</t>
  </si>
  <si>
    <t>Řepa Jan</t>
  </si>
  <si>
    <t>SK DNF</t>
  </si>
  <si>
    <t>Jíška Pavel</t>
  </si>
  <si>
    <t>Zbelítov</t>
  </si>
  <si>
    <t>Svačina Petr</t>
  </si>
  <si>
    <t>Soukup Jan</t>
  </si>
  <si>
    <t>Strakonice</t>
  </si>
  <si>
    <t>Minařík Petr</t>
  </si>
  <si>
    <t>Vilímek  Ondřej</t>
  </si>
  <si>
    <t>Dietz Stanislav</t>
  </si>
  <si>
    <t>Bubeníček Šimon</t>
  </si>
  <si>
    <t>Rothbauer Stanislav</t>
  </si>
  <si>
    <t xml:space="preserve">Trecha Rudolf </t>
  </si>
  <si>
    <t>Semice 38</t>
  </si>
  <si>
    <t>Růžička Jakub</t>
  </si>
  <si>
    <t>Růžička Tomáš</t>
  </si>
  <si>
    <t>Forster Milan</t>
  </si>
  <si>
    <t>Jiskra Domažlice</t>
  </si>
  <si>
    <t>Jiřík Tomáš</t>
  </si>
  <si>
    <t>Havelka Lukáš</t>
  </si>
  <si>
    <t>Lebeda  Václav</t>
  </si>
  <si>
    <t>Gotfríd Lukáš</t>
  </si>
  <si>
    <t>SDH Tálín</t>
  </si>
  <si>
    <t>Pícha  Lukáš</t>
  </si>
  <si>
    <t>DNF</t>
  </si>
  <si>
    <t>Dvořák Petr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</si>
</sst>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21" fontId="7" fillId="0" borderId="14" xfId="0" applyNumberFormat="1" applyFont="1" applyFill="1" applyBorder="1" applyAlignment="1" applyProtection="1">
      <alignment/>
      <protection locked="0"/>
    </xf>
    <xf numFmtId="21" fontId="7" fillId="0" borderId="15" xfId="0" applyNumberFormat="1" applyFont="1" applyFill="1" applyBorder="1" applyAlignment="1" applyProtection="1">
      <alignment/>
      <protection locked="0"/>
    </xf>
    <xf numFmtId="21" fontId="6" fillId="0" borderId="16" xfId="0" applyNumberFormat="1" applyFont="1" applyFill="1" applyBorder="1" applyAlignment="1" applyProtection="1">
      <alignment/>
      <protection locked="0"/>
    </xf>
    <xf numFmtId="21" fontId="7" fillId="0" borderId="17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21" fontId="7" fillId="0" borderId="18" xfId="0" applyNumberFormat="1" applyFont="1" applyFill="1" applyBorder="1" applyAlignment="1" applyProtection="1">
      <alignment/>
      <protection locked="0"/>
    </xf>
    <xf numFmtId="21" fontId="7" fillId="0" borderId="19" xfId="0" applyNumberFormat="1" applyFont="1" applyFill="1" applyBorder="1" applyAlignment="1" applyProtection="1">
      <alignment/>
      <protection locked="0"/>
    </xf>
    <xf numFmtId="21" fontId="6" fillId="0" borderId="20" xfId="0" applyNumberFormat="1" applyFont="1" applyFill="1" applyBorder="1" applyAlignment="1" applyProtection="1">
      <alignment/>
      <protection locked="0"/>
    </xf>
    <xf numFmtId="21" fontId="7" fillId="0" borderId="21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21" fontId="7" fillId="0" borderId="22" xfId="0" applyNumberFormat="1" applyFont="1" applyFill="1" applyBorder="1" applyAlignment="1" applyProtection="1">
      <alignment/>
      <protection locked="0"/>
    </xf>
    <xf numFmtId="21" fontId="7" fillId="0" borderId="23" xfId="0" applyNumberFormat="1" applyFont="1" applyFill="1" applyBorder="1" applyAlignment="1" applyProtection="1">
      <alignment/>
      <protection locked="0"/>
    </xf>
    <xf numFmtId="21" fontId="6" fillId="0" borderId="24" xfId="0" applyNumberFormat="1" applyFont="1" applyFill="1" applyBorder="1" applyAlignment="1" applyProtection="1">
      <alignment/>
      <protection locked="0"/>
    </xf>
    <xf numFmtId="21" fontId="7" fillId="0" borderId="2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1" fillId="0" borderId="0" xfId="0" applyFont="1" applyFill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/>
      <protection hidden="1"/>
    </xf>
    <xf numFmtId="21" fontId="6" fillId="0" borderId="19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21" fontId="7" fillId="0" borderId="15" xfId="0" applyNumberFormat="1" applyFont="1" applyFill="1" applyBorder="1" applyAlignment="1" applyProtection="1">
      <alignment vertical="top"/>
      <protection locked="0"/>
    </xf>
    <xf numFmtId="21" fontId="6" fillId="0" borderId="16" xfId="0" applyNumberFormat="1" applyFont="1" applyFill="1" applyBorder="1" applyAlignment="1" applyProtection="1">
      <alignment vertical="top"/>
      <protection locked="0"/>
    </xf>
    <xf numFmtId="21" fontId="7" fillId="0" borderId="17" xfId="0" applyNumberFormat="1" applyFont="1" applyFill="1" applyBorder="1" applyAlignment="1" applyProtection="1">
      <alignment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top"/>
      <protection locked="0"/>
    </xf>
    <xf numFmtId="0" fontId="7" fillId="0" borderId="19" xfId="0" applyFont="1" applyFill="1" applyBorder="1" applyAlignment="1" applyProtection="1">
      <alignment horizontal="center" vertical="top"/>
      <protection locked="0"/>
    </xf>
    <xf numFmtId="0" fontId="7" fillId="0" borderId="19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vertical="top"/>
      <protection locked="0"/>
    </xf>
    <xf numFmtId="0" fontId="6" fillId="0" borderId="20" xfId="0" applyFont="1" applyFill="1" applyBorder="1" applyAlignment="1" applyProtection="1">
      <alignment horizontal="left" vertical="top"/>
      <protection locked="0"/>
    </xf>
    <xf numFmtId="21" fontId="7" fillId="0" borderId="19" xfId="0" applyNumberFormat="1" applyFont="1" applyFill="1" applyBorder="1" applyAlignment="1" applyProtection="1">
      <alignment vertical="top"/>
      <protection locked="0"/>
    </xf>
    <xf numFmtId="21" fontId="6" fillId="0" borderId="20" xfId="0" applyNumberFormat="1" applyFont="1" applyFill="1" applyBorder="1" applyAlignment="1" applyProtection="1">
      <alignment vertical="top"/>
      <protection locked="0"/>
    </xf>
    <xf numFmtId="21" fontId="7" fillId="0" borderId="2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7" fillId="0" borderId="23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horizontal="center" vertical="top"/>
      <protection locked="0"/>
    </xf>
    <xf numFmtId="0" fontId="7" fillId="0" borderId="23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6" fillId="0" borderId="24" xfId="0" applyFont="1" applyFill="1" applyBorder="1" applyAlignment="1" applyProtection="1">
      <alignment horizontal="left" vertical="top"/>
      <protection locked="0"/>
    </xf>
    <xf numFmtId="21" fontId="7" fillId="0" borderId="23" xfId="0" applyNumberFormat="1" applyFont="1" applyFill="1" applyBorder="1" applyAlignment="1" applyProtection="1">
      <alignment vertical="top"/>
      <protection locked="0"/>
    </xf>
    <xf numFmtId="21" fontId="6" fillId="0" borderId="24" xfId="0" applyNumberFormat="1" applyFont="1" applyFill="1" applyBorder="1" applyAlignment="1" applyProtection="1">
      <alignment vertical="top"/>
      <protection locked="0"/>
    </xf>
    <xf numFmtId="21" fontId="7" fillId="0" borderId="25" xfId="0" applyNumberFormat="1" applyFont="1" applyFill="1" applyBorder="1" applyAlignment="1" applyProtection="1">
      <alignment vertical="top"/>
      <protection locked="0"/>
    </xf>
    <xf numFmtId="0" fontId="5" fillId="0" borderId="26" xfId="0" applyFont="1" applyFill="1" applyBorder="1" applyAlignment="1" applyProtection="1">
      <alignment/>
      <protection hidden="1"/>
    </xf>
    <xf numFmtId="21" fontId="6" fillId="0" borderId="26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vertical="center"/>
      <protection hidden="1" locked="0"/>
    </xf>
    <xf numFmtId="0" fontId="9" fillId="0" borderId="27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Alignment="1" applyProtection="1">
      <alignment horizontal="left"/>
      <protection hidden="1"/>
    </xf>
    <xf numFmtId="0" fontId="2" fillId="0" borderId="28" xfId="0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/>
      <protection hidden="1"/>
    </xf>
    <xf numFmtId="0" fontId="5" fillId="0" borderId="31" xfId="0" applyFont="1" applyFill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 vertical="center"/>
      <protection hidden="1"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hidden="1"/>
    </xf>
    <xf numFmtId="0" fontId="6" fillId="0" borderId="33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hidden="1"/>
    </xf>
    <xf numFmtId="0" fontId="5" fillId="0" borderId="31" xfId="0" applyFont="1" applyFill="1" applyBorder="1" applyAlignment="1" applyProtection="1">
      <alignment/>
      <protection hidden="1"/>
    </xf>
    <xf numFmtId="0" fontId="5" fillId="0" borderId="34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 horizontal="left" vertical="top"/>
      <protection locked="0"/>
    </xf>
    <xf numFmtId="21" fontId="6" fillId="0" borderId="15" xfId="0" applyNumberFormat="1" applyFont="1" applyFill="1" applyBorder="1" applyAlignment="1" applyProtection="1">
      <alignment vertical="top"/>
      <protection locked="0"/>
    </xf>
    <xf numFmtId="0" fontId="6" fillId="0" borderId="19" xfId="0" applyFont="1" applyFill="1" applyBorder="1" applyAlignment="1" applyProtection="1">
      <alignment horizontal="left" vertical="top"/>
      <protection locked="0"/>
    </xf>
    <xf numFmtId="21" fontId="6" fillId="0" borderId="19" xfId="0" applyNumberFormat="1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21" fontId="6" fillId="0" borderId="23" xfId="0" applyNumberFormat="1" applyFont="1" applyFill="1" applyBorder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hidden="1"/>
    </xf>
    <xf numFmtId="0" fontId="7" fillId="0" borderId="33" xfId="0" applyFont="1" applyFill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166" fontId="8" fillId="0" borderId="27" xfId="0" applyNumberFormat="1" applyFont="1" applyFill="1" applyBorder="1" applyAlignment="1" applyProtection="1">
      <alignment horizontal="left" vertical="center"/>
      <protection hidden="1" locked="0"/>
    </xf>
    <xf numFmtId="166" fontId="5" fillId="0" borderId="31" xfId="0" applyNumberFormat="1" applyFont="1" applyFill="1" applyBorder="1" applyAlignment="1" applyProtection="1">
      <alignment horizontal="left"/>
      <protection hidden="1"/>
    </xf>
    <xf numFmtId="166" fontId="5" fillId="0" borderId="15" xfId="0" applyNumberFormat="1" applyFont="1" applyFill="1" applyBorder="1" applyAlignment="1" applyProtection="1">
      <alignment horizontal="left"/>
      <protection hidden="1"/>
    </xf>
    <xf numFmtId="166" fontId="5" fillId="0" borderId="19" xfId="0" applyNumberFormat="1" applyFont="1" applyFill="1" applyBorder="1" applyAlignment="1" applyProtection="1">
      <alignment horizontal="left"/>
      <protection hidden="1"/>
    </xf>
    <xf numFmtId="166" fontId="5" fillId="0" borderId="23" xfId="0" applyNumberFormat="1" applyFont="1" applyFill="1" applyBorder="1" applyAlignment="1" applyProtection="1">
      <alignment horizontal="left"/>
      <protection hidden="1"/>
    </xf>
    <xf numFmtId="166" fontId="6" fillId="0" borderId="35" xfId="0" applyNumberFormat="1" applyFont="1" applyFill="1" applyBorder="1" applyAlignment="1" applyProtection="1">
      <alignment horizontal="left"/>
      <protection locked="0"/>
    </xf>
    <xf numFmtId="166" fontId="6" fillId="0" borderId="15" xfId="0" applyNumberFormat="1" applyFont="1" applyFill="1" applyBorder="1" applyAlignment="1" applyProtection="1">
      <alignment horizontal="left"/>
      <protection locked="0"/>
    </xf>
    <xf numFmtId="166" fontId="6" fillId="0" borderId="33" xfId="0" applyNumberFormat="1" applyFont="1" applyFill="1" applyBorder="1" applyAlignment="1" applyProtection="1">
      <alignment horizontal="left"/>
      <protection locked="0"/>
    </xf>
    <xf numFmtId="166" fontId="6" fillId="0" borderId="19" xfId="0" applyNumberFormat="1" applyFont="1" applyFill="1" applyBorder="1" applyAlignment="1" applyProtection="1">
      <alignment horizontal="left"/>
      <protection locked="0"/>
    </xf>
    <xf numFmtId="166" fontId="6" fillId="0" borderId="23" xfId="0" applyNumberFormat="1" applyFont="1" applyFill="1" applyBorder="1" applyAlignment="1" applyProtection="1">
      <alignment horizontal="left"/>
      <protection locked="0"/>
    </xf>
    <xf numFmtId="166" fontId="6" fillId="0" borderId="0" xfId="0" applyNumberFormat="1" applyFont="1" applyFill="1" applyBorder="1" applyAlignment="1" applyProtection="1">
      <alignment horizontal="left"/>
      <protection locked="0"/>
    </xf>
    <xf numFmtId="166" fontId="5" fillId="0" borderId="12" xfId="0" applyNumberFormat="1" applyFont="1" applyFill="1" applyBorder="1" applyAlignment="1" applyProtection="1">
      <alignment horizontal="left"/>
      <protection hidden="1"/>
    </xf>
    <xf numFmtId="166" fontId="6" fillId="0" borderId="16" xfId="0" applyNumberFormat="1" applyFont="1" applyFill="1" applyBorder="1" applyAlignment="1" applyProtection="1">
      <alignment horizontal="left"/>
      <protection locked="0"/>
    </xf>
    <xf numFmtId="166" fontId="6" fillId="0" borderId="20" xfId="0" applyNumberFormat="1" applyFont="1" applyFill="1" applyBorder="1" applyAlignment="1" applyProtection="1">
      <alignment horizontal="left"/>
      <protection locked="0"/>
    </xf>
    <xf numFmtId="166" fontId="6" fillId="0" borderId="24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hidden="1"/>
    </xf>
    <xf numFmtId="0" fontId="6" fillId="0" borderId="18" xfId="0" applyFont="1" applyFill="1" applyBorder="1" applyAlignment="1" applyProtection="1">
      <alignment horizontal="left"/>
      <protection locked="0"/>
    </xf>
    <xf numFmtId="21" fontId="7" fillId="0" borderId="2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hidden="1"/>
    </xf>
    <xf numFmtId="0" fontId="5" fillId="0" borderId="34" xfId="0" applyFont="1" applyFill="1" applyBorder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6" fillId="0" borderId="14" xfId="0" applyFont="1" applyFill="1" applyBorder="1" applyAlignment="1" applyProtection="1">
      <alignment horizontal="left"/>
      <protection locked="0"/>
    </xf>
    <xf numFmtId="21" fontId="7" fillId="0" borderId="17" xfId="0" applyNumberFormat="1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21" fontId="7" fillId="0" borderId="25" xfId="0" applyNumberFormat="1" applyFont="1" applyFill="1" applyBorder="1" applyAlignment="1" applyProtection="1">
      <alignment horizontal="left"/>
      <protection locked="0"/>
    </xf>
    <xf numFmtId="21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3" xfId="0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9" fillId="0" borderId="27" xfId="0" applyFont="1" applyFill="1" applyBorder="1" applyAlignment="1" applyProtection="1">
      <alignment horizontal="left" vertical="center"/>
      <protection hidden="1" locked="0"/>
    </xf>
    <xf numFmtId="21" fontId="6" fillId="0" borderId="35" xfId="0" applyNumberFormat="1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 horizontal="center" vertical="top"/>
      <protection locked="0"/>
    </xf>
    <xf numFmtId="0" fontId="7" fillId="0" borderId="33" xfId="0" applyFont="1" applyFill="1" applyBorder="1" applyAlignment="1" applyProtection="1">
      <alignment vertical="top" wrapText="1"/>
      <protection locked="0"/>
    </xf>
    <xf numFmtId="0" fontId="7" fillId="0" borderId="33" xfId="0" applyFont="1" applyFill="1" applyBorder="1" applyAlignment="1" applyProtection="1">
      <alignment vertical="top"/>
      <protection locked="0"/>
    </xf>
    <xf numFmtId="0" fontId="7" fillId="0" borderId="33" xfId="0" applyFont="1" applyFill="1" applyBorder="1" applyAlignment="1" applyProtection="1">
      <alignment horizontal="center" vertical="top"/>
      <protection locked="0"/>
    </xf>
    <xf numFmtId="0" fontId="7" fillId="0" borderId="33" xfId="0" applyFont="1" applyFill="1" applyBorder="1" applyAlignment="1" applyProtection="1">
      <alignment horizontal="left" vertical="top"/>
      <protection locked="0"/>
    </xf>
    <xf numFmtId="0" fontId="6" fillId="0" borderId="33" xfId="0" applyFont="1" applyFill="1" applyBorder="1" applyAlignment="1" applyProtection="1">
      <alignment vertical="top"/>
      <protection locked="0"/>
    </xf>
    <xf numFmtId="0" fontId="6" fillId="0" borderId="35" xfId="0" applyFont="1" applyFill="1" applyBorder="1" applyAlignment="1" applyProtection="1">
      <alignment horizontal="left" vertical="top"/>
      <protection locked="0"/>
    </xf>
    <xf numFmtId="21" fontId="6" fillId="0" borderId="35" xfId="0" applyNumberFormat="1" applyFont="1" applyFill="1" applyBorder="1" applyAlignment="1" applyProtection="1">
      <alignment vertical="top"/>
      <protection locked="0"/>
    </xf>
    <xf numFmtId="0" fontId="9" fillId="0" borderId="27" xfId="0" applyFont="1" applyFill="1" applyBorder="1" applyAlignment="1" applyProtection="1">
      <alignment horizontal="left" vertical="center"/>
      <protection hidden="1" locked="0"/>
    </xf>
    <xf numFmtId="0" fontId="8" fillId="0" borderId="27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16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04800" y="0"/>
          <a:ext cx="5657850" cy="0"/>
          <a:chOff x="19" y="163"/>
          <a:chExt cx="628" cy="45"/>
        </a:xfrm>
        <a:solidFill>
          <a:srgbClr val="FFFFFF"/>
        </a:solidFill>
      </xdr:grpSpPr>
      <xdr:pic>
        <xdr:nvPicPr>
          <xdr:cNvPr id="2" name="Picture 2" descr="peri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8" y="165"/>
            <a:ext cx="6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sokno_logo~1_resiz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" y="173"/>
            <a:ext cx="119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TREK_resiz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" y="175"/>
            <a:ext cx="9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unex_resize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9" y="168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GARY_FISHER_resiz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172"/>
            <a:ext cx="60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Logo_oval300_(1)_resiz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2" y="163"/>
            <a:ext cx="7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04800" y="0"/>
          <a:ext cx="3543300" cy="0"/>
          <a:chOff x="19" y="163"/>
          <a:chExt cx="628" cy="45"/>
        </a:xfrm>
        <a:solidFill>
          <a:srgbClr val="FFFFFF"/>
        </a:solidFill>
      </xdr:grpSpPr>
      <xdr:pic>
        <xdr:nvPicPr>
          <xdr:cNvPr id="2" name="Picture 2" descr="peri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8" y="165"/>
            <a:ext cx="6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sokno_logo~1_resiz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" y="173"/>
            <a:ext cx="119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TREK_resiz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" y="175"/>
            <a:ext cx="9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unex_resize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9" y="168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GARY_FISHER_resiz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172"/>
            <a:ext cx="60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Logo_oval300_(1)_resiz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2" y="163"/>
            <a:ext cx="7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8</xdr:col>
      <xdr:colOff>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04800" y="257175"/>
          <a:ext cx="3562350" cy="0"/>
          <a:chOff x="19" y="163"/>
          <a:chExt cx="628" cy="45"/>
        </a:xfrm>
        <a:solidFill>
          <a:srgbClr val="FFFFFF"/>
        </a:solidFill>
      </xdr:grpSpPr>
      <xdr:pic>
        <xdr:nvPicPr>
          <xdr:cNvPr id="2" name="Picture 2" descr="peri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8" y="165"/>
            <a:ext cx="6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sokno_logo~1_resiz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" y="173"/>
            <a:ext cx="119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TREK_resiz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" y="175"/>
            <a:ext cx="9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unex_resize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9" y="168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GARY_FISHER_resiz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172"/>
            <a:ext cx="60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Logo_oval300_(1)_resiz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2" y="163"/>
            <a:ext cx="7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13.8515625" style="2" customWidth="1"/>
    <col min="3" max="3" width="19.140625" style="2" customWidth="1"/>
    <col min="4" max="4" width="5.140625" style="2" customWidth="1"/>
    <col min="5" max="5" width="3.28125" style="2" customWidth="1"/>
    <col min="6" max="6" width="2.8515625" style="1" customWidth="1"/>
    <col min="7" max="7" width="3.421875" style="4" customWidth="1"/>
    <col min="8" max="8" width="5.57421875" style="2" customWidth="1"/>
    <col min="9" max="9" width="2.57421875" style="2" customWidth="1"/>
    <col min="10" max="10" width="5.57421875" style="2" customWidth="1"/>
    <col min="11" max="11" width="2.7109375" style="2" customWidth="1"/>
    <col min="12" max="12" width="5.421875" style="2" customWidth="1"/>
    <col min="13" max="13" width="2.421875" style="2" customWidth="1"/>
    <col min="14" max="14" width="5.421875" style="2" customWidth="1"/>
    <col min="15" max="15" width="2.57421875" style="3" customWidth="1"/>
    <col min="16" max="16" width="5.7109375" style="1" customWidth="1"/>
    <col min="17" max="17" width="6.421875" style="41" customWidth="1"/>
    <col min="18" max="19" width="4.421875" style="44" hidden="1" customWidth="1"/>
    <col min="20" max="20" width="2.7109375" style="67" hidden="1" customWidth="1"/>
    <col min="21" max="23" width="9.140625" style="2" hidden="1" customWidth="1"/>
    <col min="24" max="16384" width="9.140625" style="2" customWidth="1"/>
  </cols>
  <sheetData>
    <row r="1" spans="1:20" ht="31.5" customHeight="1">
      <c r="A1" s="43" t="s">
        <v>35</v>
      </c>
      <c r="B1" s="43"/>
      <c r="C1" s="43"/>
      <c r="D1" s="80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S1" s="67"/>
      <c r="T1" s="2"/>
    </row>
    <row r="2" spans="1:20" ht="11.25">
      <c r="A2" s="83" t="s">
        <v>7</v>
      </c>
      <c r="B2" s="84" t="s">
        <v>22</v>
      </c>
      <c r="C2" s="85" t="s">
        <v>36</v>
      </c>
      <c r="D2" s="86" t="s">
        <v>16</v>
      </c>
      <c r="E2" s="87" t="s">
        <v>20</v>
      </c>
      <c r="F2" s="87"/>
      <c r="G2" s="90"/>
      <c r="H2" s="91"/>
      <c r="I2" s="92" t="s">
        <v>17</v>
      </c>
      <c r="J2" s="93" t="s">
        <v>21</v>
      </c>
      <c r="K2" s="88"/>
      <c r="L2" s="94"/>
      <c r="M2" s="89"/>
      <c r="N2" s="86"/>
      <c r="O2" s="87"/>
      <c r="P2" s="95"/>
      <c r="Q2" s="44"/>
      <c r="S2" s="67"/>
      <c r="T2" s="2"/>
    </row>
    <row r="3" spans="1:17" ht="21" thickBot="1">
      <c r="A3" s="82" t="s">
        <v>18</v>
      </c>
      <c r="B3" s="82"/>
      <c r="C3" s="8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" thickBot="1">
      <c r="A4" s="5" t="s">
        <v>3</v>
      </c>
      <c r="B4" s="6" t="s">
        <v>0</v>
      </c>
      <c r="C4" s="6" t="s">
        <v>1</v>
      </c>
      <c r="D4" s="6" t="s">
        <v>2</v>
      </c>
      <c r="E4" s="6" t="s">
        <v>5</v>
      </c>
      <c r="F4" s="6" t="s">
        <v>6</v>
      </c>
      <c r="G4" s="7" t="s">
        <v>3</v>
      </c>
      <c r="H4" s="5" t="s">
        <v>14</v>
      </c>
      <c r="I4" s="6" t="s">
        <v>3</v>
      </c>
      <c r="J4" s="6" t="s">
        <v>9</v>
      </c>
      <c r="K4" s="6" t="s">
        <v>3</v>
      </c>
      <c r="L4" s="6" t="s">
        <v>10</v>
      </c>
      <c r="M4" s="6" t="s">
        <v>3</v>
      </c>
      <c r="N4" s="6" t="s">
        <v>15</v>
      </c>
      <c r="O4" s="8" t="s">
        <v>3</v>
      </c>
      <c r="P4" s="9" t="s">
        <v>4</v>
      </c>
      <c r="Q4" s="10" t="s">
        <v>8</v>
      </c>
    </row>
    <row r="5" spans="1:17" ht="11.25">
      <c r="A5" s="11">
        <v>1</v>
      </c>
      <c r="B5" s="12" t="s">
        <v>149</v>
      </c>
      <c r="C5" s="12" t="s">
        <v>150</v>
      </c>
      <c r="D5" s="13">
        <v>1983</v>
      </c>
      <c r="E5" s="14">
        <v>1</v>
      </c>
      <c r="F5" s="15" t="s">
        <v>151</v>
      </c>
      <c r="G5" s="16">
        <v>1</v>
      </c>
      <c r="H5" s="17">
        <v>0.0059722222222222225</v>
      </c>
      <c r="I5" s="14">
        <v>3</v>
      </c>
      <c r="J5" s="18">
        <v>0.026689814814814816</v>
      </c>
      <c r="K5" s="14">
        <v>6</v>
      </c>
      <c r="L5" s="18">
        <v>0.03266203703703704</v>
      </c>
      <c r="M5" s="14">
        <v>5</v>
      </c>
      <c r="N5" s="18">
        <v>0.014305555555555557</v>
      </c>
      <c r="O5" s="14">
        <v>1</v>
      </c>
      <c r="P5" s="19">
        <v>0.04696759259259259</v>
      </c>
      <c r="Q5" s="20"/>
    </row>
    <row r="6" spans="1:17" ht="11.25">
      <c r="A6" s="21">
        <v>2</v>
      </c>
      <c r="B6" s="22" t="s">
        <v>152</v>
      </c>
      <c r="C6" s="22" t="s">
        <v>153</v>
      </c>
      <c r="D6" s="23">
        <v>1994</v>
      </c>
      <c r="E6" s="24">
        <v>3</v>
      </c>
      <c r="F6" s="25" t="s">
        <v>154</v>
      </c>
      <c r="G6" s="26">
        <v>1</v>
      </c>
      <c r="H6" s="27">
        <v>0.00568287037037037</v>
      </c>
      <c r="I6" s="24">
        <v>1</v>
      </c>
      <c r="J6" s="28">
        <v>0.026967592592592595</v>
      </c>
      <c r="K6" s="24">
        <v>7</v>
      </c>
      <c r="L6" s="28">
        <v>0.032650462962962964</v>
      </c>
      <c r="M6" s="24">
        <v>4</v>
      </c>
      <c r="N6" s="28">
        <v>0.014467592592592593</v>
      </c>
      <c r="O6" s="24">
        <v>2</v>
      </c>
      <c r="P6" s="29">
        <v>0.04711805555555556</v>
      </c>
      <c r="Q6" s="30">
        <f aca="true" t="shared" si="0" ref="Q6:Q44">P6-$P$5</f>
        <v>0.0001504629629629703</v>
      </c>
    </row>
    <row r="7" spans="1:17" ht="12" thickBot="1">
      <c r="A7" s="21">
        <v>3</v>
      </c>
      <c r="B7" s="22" t="s">
        <v>155</v>
      </c>
      <c r="C7" s="22" t="s">
        <v>156</v>
      </c>
      <c r="D7" s="23">
        <v>1976</v>
      </c>
      <c r="E7" s="24">
        <v>152</v>
      </c>
      <c r="F7" s="25" t="s">
        <v>157</v>
      </c>
      <c r="G7" s="26">
        <v>1</v>
      </c>
      <c r="H7" s="27">
        <v>0.007418981481481481</v>
      </c>
      <c r="I7" s="24">
        <v>23</v>
      </c>
      <c r="J7" s="28">
        <v>0.025300925925925925</v>
      </c>
      <c r="K7" s="24">
        <v>1</v>
      </c>
      <c r="L7" s="28">
        <v>0.032719907407407406</v>
      </c>
      <c r="M7" s="24">
        <v>7</v>
      </c>
      <c r="N7" s="28">
        <v>0.014733796296296295</v>
      </c>
      <c r="O7" s="24">
        <v>4</v>
      </c>
      <c r="P7" s="29">
        <v>0.0474537037037037</v>
      </c>
      <c r="Q7" s="30">
        <f t="shared" si="0"/>
        <v>0.00048611111111111077</v>
      </c>
    </row>
    <row r="8" spans="1:23" ht="12" thickBot="1">
      <c r="A8" s="21">
        <v>4</v>
      </c>
      <c r="B8" s="22" t="s">
        <v>158</v>
      </c>
      <c r="C8" s="22" t="s">
        <v>150</v>
      </c>
      <c r="D8" s="23">
        <v>1984</v>
      </c>
      <c r="E8" s="24">
        <v>166</v>
      </c>
      <c r="F8" s="25" t="s">
        <v>151</v>
      </c>
      <c r="G8" s="26">
        <v>2</v>
      </c>
      <c r="H8" s="27">
        <v>0.0059490740740740745</v>
      </c>
      <c r="I8" s="24">
        <v>2</v>
      </c>
      <c r="J8" s="28">
        <v>0.026631944444444444</v>
      </c>
      <c r="K8" s="24">
        <v>5</v>
      </c>
      <c r="L8" s="28">
        <v>0.032581018518518516</v>
      </c>
      <c r="M8" s="24">
        <v>1</v>
      </c>
      <c r="N8" s="28">
        <v>0.01513888888888889</v>
      </c>
      <c r="O8" s="24">
        <v>6</v>
      </c>
      <c r="P8" s="29">
        <v>0.04771990740740741</v>
      </c>
      <c r="Q8" s="30">
        <f t="shared" si="0"/>
        <v>0.0007523148148148237</v>
      </c>
      <c r="U8" s="9" t="s">
        <v>11</v>
      </c>
      <c r="V8" s="9" t="s">
        <v>12</v>
      </c>
      <c r="W8" s="9" t="s">
        <v>13</v>
      </c>
    </row>
    <row r="9" spans="1:23" ht="12" thickBot="1">
      <c r="A9" s="31">
        <v>5</v>
      </c>
      <c r="B9" s="32" t="s">
        <v>159</v>
      </c>
      <c r="C9" s="32" t="s">
        <v>113</v>
      </c>
      <c r="D9" s="33">
        <v>1983</v>
      </c>
      <c r="E9" s="34">
        <v>11</v>
      </c>
      <c r="F9" s="35" t="s">
        <v>151</v>
      </c>
      <c r="G9" s="36">
        <v>3</v>
      </c>
      <c r="H9" s="37">
        <v>0.006180555555555556</v>
      </c>
      <c r="I9" s="34">
        <v>7</v>
      </c>
      <c r="J9" s="38">
        <v>0.026493055555555558</v>
      </c>
      <c r="K9" s="34">
        <v>2</v>
      </c>
      <c r="L9" s="38">
        <v>0.032673611111111105</v>
      </c>
      <c r="M9" s="34">
        <v>6</v>
      </c>
      <c r="N9" s="38">
        <v>0.015069444444444443</v>
      </c>
      <c r="O9" s="34">
        <v>5</v>
      </c>
      <c r="P9" s="39">
        <v>0.04774305555555555</v>
      </c>
      <c r="Q9" s="40">
        <f t="shared" si="0"/>
        <v>0.0007754629629629639</v>
      </c>
      <c r="U9" s="19" t="e">
        <f>#REF!*1.07</f>
        <v>#REF!</v>
      </c>
      <c r="V9" s="19" t="e">
        <f>#REF!*1.14</f>
        <v>#REF!</v>
      </c>
      <c r="W9" s="19" t="e">
        <f>#REF!*1.21</f>
        <v>#REF!</v>
      </c>
    </row>
    <row r="10" spans="1:17" ht="11.25">
      <c r="A10" s="11">
        <v>6</v>
      </c>
      <c r="B10" s="12" t="s">
        <v>160</v>
      </c>
      <c r="C10" s="12" t="s">
        <v>138</v>
      </c>
      <c r="D10" s="13">
        <v>1980</v>
      </c>
      <c r="E10" s="14">
        <v>5</v>
      </c>
      <c r="F10" s="15" t="s">
        <v>157</v>
      </c>
      <c r="G10" s="16">
        <v>2</v>
      </c>
      <c r="H10" s="17">
        <v>0.006076388888888889</v>
      </c>
      <c r="I10" s="14">
        <v>5</v>
      </c>
      <c r="J10" s="18">
        <v>0.026550925925925926</v>
      </c>
      <c r="K10" s="14">
        <v>3</v>
      </c>
      <c r="L10" s="18">
        <v>0.03262731481481482</v>
      </c>
      <c r="M10" s="14">
        <v>2</v>
      </c>
      <c r="N10" s="18">
        <v>0.01577546296296296</v>
      </c>
      <c r="O10" s="14">
        <v>8</v>
      </c>
      <c r="P10" s="19">
        <v>0.048402777777777774</v>
      </c>
      <c r="Q10" s="20">
        <f t="shared" si="0"/>
        <v>0.0014351851851851852</v>
      </c>
    </row>
    <row r="11" spans="1:17" ht="11.25">
      <c r="A11" s="21">
        <v>7</v>
      </c>
      <c r="B11" s="22" t="s">
        <v>161</v>
      </c>
      <c r="C11" s="22" t="s">
        <v>150</v>
      </c>
      <c r="D11" s="23">
        <v>1981</v>
      </c>
      <c r="E11" s="24">
        <v>15</v>
      </c>
      <c r="F11" s="25" t="s">
        <v>157</v>
      </c>
      <c r="G11" s="26">
        <v>3</v>
      </c>
      <c r="H11" s="27">
        <v>0.006238425925925925</v>
      </c>
      <c r="I11" s="24">
        <v>9</v>
      </c>
      <c r="J11" s="28">
        <v>0.028634259259259262</v>
      </c>
      <c r="K11" s="24">
        <v>22</v>
      </c>
      <c r="L11" s="28">
        <v>0.03487268518518519</v>
      </c>
      <c r="M11" s="24">
        <v>12</v>
      </c>
      <c r="N11" s="28">
        <v>0.014675925925925926</v>
      </c>
      <c r="O11" s="24">
        <v>3</v>
      </c>
      <c r="P11" s="29">
        <v>0.04954861111111111</v>
      </c>
      <c r="Q11" s="30">
        <f t="shared" si="0"/>
        <v>0.002581018518518524</v>
      </c>
    </row>
    <row r="12" spans="1:17" ht="11.25">
      <c r="A12" s="21">
        <v>8</v>
      </c>
      <c r="B12" s="22" t="s">
        <v>162</v>
      </c>
      <c r="C12" s="22" t="s">
        <v>153</v>
      </c>
      <c r="D12" s="23">
        <v>1976</v>
      </c>
      <c r="E12" s="24">
        <v>4</v>
      </c>
      <c r="F12" s="25" t="s">
        <v>157</v>
      </c>
      <c r="G12" s="26">
        <v>4</v>
      </c>
      <c r="H12" s="27">
        <v>0.006122685185185185</v>
      </c>
      <c r="I12" s="24">
        <v>6</v>
      </c>
      <c r="J12" s="28">
        <v>0.027939814814814817</v>
      </c>
      <c r="K12" s="24">
        <v>14</v>
      </c>
      <c r="L12" s="28">
        <v>0.0340625</v>
      </c>
      <c r="M12" s="24">
        <v>9</v>
      </c>
      <c r="N12" s="28">
        <v>0.01587962962962963</v>
      </c>
      <c r="O12" s="24">
        <v>9</v>
      </c>
      <c r="P12" s="29">
        <v>0.04994212962962963</v>
      </c>
      <c r="Q12" s="30">
        <f t="shared" si="0"/>
        <v>0.0029745370370370394</v>
      </c>
    </row>
    <row r="13" spans="1:17" ht="11.25">
      <c r="A13" s="21">
        <v>9</v>
      </c>
      <c r="B13" s="22" t="s">
        <v>163</v>
      </c>
      <c r="C13" s="22" t="s">
        <v>164</v>
      </c>
      <c r="D13" s="23">
        <v>1980</v>
      </c>
      <c r="E13" s="24">
        <v>149</v>
      </c>
      <c r="F13" s="25" t="s">
        <v>157</v>
      </c>
      <c r="G13" s="26">
        <v>5</v>
      </c>
      <c r="H13" s="27">
        <v>0.006203703703703704</v>
      </c>
      <c r="I13" s="24">
        <v>8</v>
      </c>
      <c r="J13" s="28">
        <v>0.027881944444444445</v>
      </c>
      <c r="K13" s="24">
        <v>13</v>
      </c>
      <c r="L13" s="28">
        <v>0.03408564814814815</v>
      </c>
      <c r="M13" s="24">
        <v>10</v>
      </c>
      <c r="N13" s="28">
        <v>0.016168981481481482</v>
      </c>
      <c r="O13" s="24">
        <v>10</v>
      </c>
      <c r="P13" s="29">
        <v>0.05025462962962963</v>
      </c>
      <c r="Q13" s="30">
        <f t="shared" si="0"/>
        <v>0.0032870370370370397</v>
      </c>
    </row>
    <row r="14" spans="1:17" ht="12" thickBot="1">
      <c r="A14" s="31">
        <v>10</v>
      </c>
      <c r="B14" s="32" t="s">
        <v>165</v>
      </c>
      <c r="C14" s="32" t="s">
        <v>150</v>
      </c>
      <c r="D14" s="33">
        <v>1995</v>
      </c>
      <c r="E14" s="34">
        <v>124</v>
      </c>
      <c r="F14" s="35" t="s">
        <v>154</v>
      </c>
      <c r="G14" s="36">
        <v>2</v>
      </c>
      <c r="H14" s="37">
        <v>0.006585648148148147</v>
      </c>
      <c r="I14" s="34">
        <v>11</v>
      </c>
      <c r="J14" s="38">
        <v>0.027465277777777772</v>
      </c>
      <c r="K14" s="34">
        <v>10</v>
      </c>
      <c r="L14" s="38">
        <v>0.03405092592592592</v>
      </c>
      <c r="M14" s="34">
        <v>8</v>
      </c>
      <c r="N14" s="38">
        <v>0.016307870370370372</v>
      </c>
      <c r="O14" s="34">
        <v>14</v>
      </c>
      <c r="P14" s="39">
        <v>0.0503587962962963</v>
      </c>
      <c r="Q14" s="40">
        <f t="shared" si="0"/>
        <v>0.0033912037037037088</v>
      </c>
    </row>
    <row r="15" spans="1:17" ht="11.25">
      <c r="A15" s="11">
        <v>11</v>
      </c>
      <c r="B15" s="12" t="s">
        <v>166</v>
      </c>
      <c r="C15" s="12" t="s">
        <v>113</v>
      </c>
      <c r="D15" s="13">
        <v>1967</v>
      </c>
      <c r="E15" s="14">
        <v>7</v>
      </c>
      <c r="F15" s="15" t="s">
        <v>167</v>
      </c>
      <c r="G15" s="16">
        <v>1</v>
      </c>
      <c r="H15" s="17">
        <v>0.0071874999999999994</v>
      </c>
      <c r="I15" s="14">
        <v>16</v>
      </c>
      <c r="J15" s="18">
        <v>0.027719907407407405</v>
      </c>
      <c r="K15" s="14">
        <v>12</v>
      </c>
      <c r="L15" s="18">
        <v>0.03490740740740741</v>
      </c>
      <c r="M15" s="14">
        <v>14</v>
      </c>
      <c r="N15" s="18">
        <v>0.015497685185185186</v>
      </c>
      <c r="O15" s="14">
        <v>7</v>
      </c>
      <c r="P15" s="19">
        <v>0.05040509259259259</v>
      </c>
      <c r="Q15" s="20">
        <f t="shared" si="0"/>
        <v>0.003437500000000003</v>
      </c>
    </row>
    <row r="16" spans="1:17" ht="11.25">
      <c r="A16" s="21">
        <v>12</v>
      </c>
      <c r="B16" s="22" t="s">
        <v>168</v>
      </c>
      <c r="C16" s="22" t="s">
        <v>150</v>
      </c>
      <c r="D16" s="23">
        <v>1995</v>
      </c>
      <c r="E16" s="24">
        <v>43</v>
      </c>
      <c r="F16" s="25" t="s">
        <v>154</v>
      </c>
      <c r="G16" s="26">
        <v>3</v>
      </c>
      <c r="H16" s="27">
        <v>0.006550925925925926</v>
      </c>
      <c r="I16" s="24">
        <v>10</v>
      </c>
      <c r="J16" s="28">
        <v>0.028275462962962964</v>
      </c>
      <c r="K16" s="24">
        <v>19</v>
      </c>
      <c r="L16" s="28">
        <v>0.034826388888888886</v>
      </c>
      <c r="M16" s="24">
        <v>11</v>
      </c>
      <c r="N16" s="28">
        <v>0.016655092592592593</v>
      </c>
      <c r="O16" s="24">
        <v>16</v>
      </c>
      <c r="P16" s="29">
        <v>0.05148148148148148</v>
      </c>
      <c r="Q16" s="30">
        <f t="shared" si="0"/>
        <v>0.004513888888888894</v>
      </c>
    </row>
    <row r="17" spans="1:17" ht="11.25">
      <c r="A17" s="21">
        <v>13</v>
      </c>
      <c r="B17" s="22" t="s">
        <v>169</v>
      </c>
      <c r="C17" s="22" t="s">
        <v>113</v>
      </c>
      <c r="D17" s="23">
        <v>1983</v>
      </c>
      <c r="E17" s="24">
        <v>34</v>
      </c>
      <c r="F17" s="25" t="s">
        <v>151</v>
      </c>
      <c r="G17" s="26">
        <v>4</v>
      </c>
      <c r="H17" s="27">
        <v>0.007326388888888889</v>
      </c>
      <c r="I17" s="24">
        <v>19</v>
      </c>
      <c r="J17" s="28">
        <v>0.02758101851851852</v>
      </c>
      <c r="K17" s="24">
        <v>11</v>
      </c>
      <c r="L17" s="28">
        <v>0.03490740740740741</v>
      </c>
      <c r="M17" s="24">
        <v>13</v>
      </c>
      <c r="N17" s="28">
        <v>0.016828703703703703</v>
      </c>
      <c r="O17" s="24">
        <v>17</v>
      </c>
      <c r="P17" s="29">
        <v>0.051736111111111115</v>
      </c>
      <c r="Q17" s="30">
        <f t="shared" si="0"/>
        <v>0.004768518518518526</v>
      </c>
    </row>
    <row r="18" spans="1:17" ht="11.25">
      <c r="A18" s="21">
        <v>14</v>
      </c>
      <c r="B18" s="22" t="s">
        <v>170</v>
      </c>
      <c r="C18" s="22" t="s">
        <v>67</v>
      </c>
      <c r="D18" s="23">
        <v>1972</v>
      </c>
      <c r="E18" s="24">
        <v>19</v>
      </c>
      <c r="F18" s="25" t="s">
        <v>167</v>
      </c>
      <c r="G18" s="26">
        <v>2</v>
      </c>
      <c r="H18" s="27">
        <v>0.007349537037037037</v>
      </c>
      <c r="I18" s="24">
        <v>20</v>
      </c>
      <c r="J18" s="28">
        <v>0.028483796296296295</v>
      </c>
      <c r="K18" s="24">
        <v>20</v>
      </c>
      <c r="L18" s="28">
        <v>0.035833333333333335</v>
      </c>
      <c r="M18" s="24">
        <v>16</v>
      </c>
      <c r="N18" s="28">
        <v>0.016261574074074074</v>
      </c>
      <c r="O18" s="24">
        <v>12</v>
      </c>
      <c r="P18" s="29">
        <v>0.05209490740740741</v>
      </c>
      <c r="Q18" s="30">
        <f t="shared" si="0"/>
        <v>0.005127314814814821</v>
      </c>
    </row>
    <row r="19" spans="1:17" ht="12" thickBot="1">
      <c r="A19" s="31">
        <v>15</v>
      </c>
      <c r="B19" s="32" t="s">
        <v>171</v>
      </c>
      <c r="C19" s="32" t="s">
        <v>172</v>
      </c>
      <c r="D19" s="33">
        <v>1995</v>
      </c>
      <c r="E19" s="34">
        <v>183</v>
      </c>
      <c r="F19" s="35" t="s">
        <v>154</v>
      </c>
      <c r="G19" s="36">
        <v>4</v>
      </c>
      <c r="H19" s="37">
        <v>0.007789351851851852</v>
      </c>
      <c r="I19" s="34">
        <v>27</v>
      </c>
      <c r="J19" s="38">
        <v>0.027175925925925926</v>
      </c>
      <c r="K19" s="34">
        <v>8</v>
      </c>
      <c r="L19" s="38">
        <v>0.03496527777777778</v>
      </c>
      <c r="M19" s="34">
        <v>15</v>
      </c>
      <c r="N19" s="38">
        <v>0.01765046296296296</v>
      </c>
      <c r="O19" s="34">
        <v>21</v>
      </c>
      <c r="P19" s="39">
        <v>0.05261574074074074</v>
      </c>
      <c r="Q19" s="40">
        <f t="shared" si="0"/>
        <v>0.005648148148148152</v>
      </c>
    </row>
    <row r="20" spans="1:17" ht="11.25">
      <c r="A20" s="11">
        <v>16</v>
      </c>
      <c r="B20" s="12" t="s">
        <v>173</v>
      </c>
      <c r="C20" s="12" t="s">
        <v>138</v>
      </c>
      <c r="D20" s="13">
        <v>1976</v>
      </c>
      <c r="E20" s="14">
        <v>24</v>
      </c>
      <c r="F20" s="15" t="s">
        <v>157</v>
      </c>
      <c r="G20" s="16">
        <v>6</v>
      </c>
      <c r="H20" s="17">
        <v>0.007361111111111111</v>
      </c>
      <c r="I20" s="14">
        <v>21</v>
      </c>
      <c r="J20" s="18">
        <v>0.028969907407407406</v>
      </c>
      <c r="K20" s="14">
        <v>26</v>
      </c>
      <c r="L20" s="18">
        <v>0.03633101851851852</v>
      </c>
      <c r="M20" s="14">
        <v>20</v>
      </c>
      <c r="N20" s="18">
        <v>0.016307870370370372</v>
      </c>
      <c r="O20" s="14">
        <v>13</v>
      </c>
      <c r="P20" s="19">
        <v>0.052638888888888895</v>
      </c>
      <c r="Q20" s="20">
        <f t="shared" si="0"/>
        <v>0.005671296296296306</v>
      </c>
    </row>
    <row r="21" spans="1:17" ht="11.25">
      <c r="A21" s="21">
        <v>17</v>
      </c>
      <c r="B21" s="22" t="s">
        <v>174</v>
      </c>
      <c r="C21" s="22" t="s">
        <v>113</v>
      </c>
      <c r="D21" s="23">
        <v>1979</v>
      </c>
      <c r="E21" s="24">
        <v>153</v>
      </c>
      <c r="F21" s="25" t="s">
        <v>157</v>
      </c>
      <c r="G21" s="26">
        <v>7</v>
      </c>
      <c r="H21" s="27">
        <v>0.007314814814814815</v>
      </c>
      <c r="I21" s="24">
        <v>18</v>
      </c>
      <c r="J21" s="28">
        <v>0.02855324074074074</v>
      </c>
      <c r="K21" s="24">
        <v>21</v>
      </c>
      <c r="L21" s="28">
        <v>0.035868055555555556</v>
      </c>
      <c r="M21" s="24">
        <v>17</v>
      </c>
      <c r="N21" s="28">
        <v>0.0169212962962963</v>
      </c>
      <c r="O21" s="24">
        <v>18</v>
      </c>
      <c r="P21" s="29">
        <v>0.05278935185185185</v>
      </c>
      <c r="Q21" s="30">
        <f t="shared" si="0"/>
        <v>0.005821759259259263</v>
      </c>
    </row>
    <row r="22" spans="1:17" ht="11.25">
      <c r="A22" s="21">
        <v>18</v>
      </c>
      <c r="B22" s="22" t="s">
        <v>175</v>
      </c>
      <c r="C22" s="22" t="s">
        <v>176</v>
      </c>
      <c r="D22" s="23">
        <v>1961</v>
      </c>
      <c r="E22" s="24">
        <v>199</v>
      </c>
      <c r="F22" s="25" t="s">
        <v>177</v>
      </c>
      <c r="G22" s="26">
        <v>1</v>
      </c>
      <c r="H22" s="27">
        <v>0.008287037037037037</v>
      </c>
      <c r="I22" s="24">
        <v>30</v>
      </c>
      <c r="J22" s="28">
        <v>0.028113425925925927</v>
      </c>
      <c r="K22" s="24">
        <v>16</v>
      </c>
      <c r="L22" s="28">
        <v>0.03640046296296296</v>
      </c>
      <c r="M22" s="24">
        <v>22</v>
      </c>
      <c r="N22" s="28">
        <v>0.016516203703703703</v>
      </c>
      <c r="O22" s="24">
        <v>15</v>
      </c>
      <c r="P22" s="29">
        <v>0.05291666666666667</v>
      </c>
      <c r="Q22" s="30">
        <f t="shared" si="0"/>
        <v>0.005949074074074079</v>
      </c>
    </row>
    <row r="23" spans="1:17" ht="11.25">
      <c r="A23" s="21">
        <v>19</v>
      </c>
      <c r="B23" s="22" t="s">
        <v>178</v>
      </c>
      <c r="C23" s="22" t="s">
        <v>153</v>
      </c>
      <c r="D23" s="23">
        <v>1969</v>
      </c>
      <c r="E23" s="24">
        <v>10</v>
      </c>
      <c r="F23" s="25" t="s">
        <v>167</v>
      </c>
      <c r="G23" s="26">
        <v>3</v>
      </c>
      <c r="H23" s="27">
        <v>0.00880787037037037</v>
      </c>
      <c r="I23" s="24">
        <v>42</v>
      </c>
      <c r="J23" s="28">
        <v>0.028078703703703703</v>
      </c>
      <c r="K23" s="24">
        <v>15</v>
      </c>
      <c r="L23" s="28">
        <v>0.03688657407407408</v>
      </c>
      <c r="M23" s="24">
        <v>27</v>
      </c>
      <c r="N23" s="28">
        <v>0.016180555555555556</v>
      </c>
      <c r="O23" s="24">
        <v>11</v>
      </c>
      <c r="P23" s="29">
        <v>0.05306712962962964</v>
      </c>
      <c r="Q23" s="30">
        <f t="shared" si="0"/>
        <v>0.006099537037037049</v>
      </c>
    </row>
    <row r="24" spans="1:17" ht="12" thickBot="1">
      <c r="A24" s="31">
        <v>20</v>
      </c>
      <c r="B24" s="32" t="s">
        <v>70</v>
      </c>
      <c r="C24" s="32" t="s">
        <v>179</v>
      </c>
      <c r="D24" s="33">
        <v>1967</v>
      </c>
      <c r="E24" s="34">
        <v>73</v>
      </c>
      <c r="F24" s="35" t="s">
        <v>167</v>
      </c>
      <c r="G24" s="36">
        <v>4</v>
      </c>
      <c r="H24" s="37">
        <v>0.007627314814814815</v>
      </c>
      <c r="I24" s="34">
        <v>25</v>
      </c>
      <c r="J24" s="38">
        <v>0.028784722222222225</v>
      </c>
      <c r="K24" s="34">
        <v>24</v>
      </c>
      <c r="L24" s="38">
        <v>0.036412037037037034</v>
      </c>
      <c r="M24" s="34">
        <v>23</v>
      </c>
      <c r="N24" s="38">
        <v>0.017037037037037038</v>
      </c>
      <c r="O24" s="34">
        <v>19</v>
      </c>
      <c r="P24" s="39">
        <v>0.05344907407407407</v>
      </c>
      <c r="Q24" s="40">
        <f t="shared" si="0"/>
        <v>0.006481481481481484</v>
      </c>
    </row>
    <row r="25" spans="1:17" ht="11.25">
      <c r="A25" s="11">
        <v>21</v>
      </c>
      <c r="B25" s="12" t="s">
        <v>180</v>
      </c>
      <c r="C25" s="12" t="s">
        <v>44</v>
      </c>
      <c r="D25" s="13">
        <v>1978</v>
      </c>
      <c r="E25" s="14">
        <v>197</v>
      </c>
      <c r="F25" s="15" t="s">
        <v>157</v>
      </c>
      <c r="G25" s="16">
        <v>8</v>
      </c>
      <c r="H25" s="17">
        <v>0.008090277777777778</v>
      </c>
      <c r="I25" s="14">
        <v>28</v>
      </c>
      <c r="J25" s="18">
        <v>0.02821759259259259</v>
      </c>
      <c r="K25" s="14">
        <v>18</v>
      </c>
      <c r="L25" s="18">
        <v>0.03630787037037037</v>
      </c>
      <c r="M25" s="14">
        <v>19</v>
      </c>
      <c r="N25" s="18">
        <v>0.017719907407407406</v>
      </c>
      <c r="O25" s="14">
        <v>22</v>
      </c>
      <c r="P25" s="19">
        <v>0.05402777777777778</v>
      </c>
      <c r="Q25" s="20">
        <f t="shared" si="0"/>
        <v>0.00706018518518519</v>
      </c>
    </row>
    <row r="26" spans="1:17" ht="11.25">
      <c r="A26" s="21">
        <v>22</v>
      </c>
      <c r="B26" s="22" t="s">
        <v>181</v>
      </c>
      <c r="C26" s="22" t="s">
        <v>153</v>
      </c>
      <c r="D26" s="23">
        <v>1972</v>
      </c>
      <c r="E26" s="24">
        <v>80</v>
      </c>
      <c r="F26" s="25" t="s">
        <v>167</v>
      </c>
      <c r="G26" s="26">
        <v>5</v>
      </c>
      <c r="H26" s="27">
        <v>0.008657407407407407</v>
      </c>
      <c r="I26" s="24">
        <v>38</v>
      </c>
      <c r="J26" s="28">
        <v>0.02820601851851852</v>
      </c>
      <c r="K26" s="24">
        <v>17</v>
      </c>
      <c r="L26" s="28">
        <v>0.03686342592592593</v>
      </c>
      <c r="M26" s="24">
        <v>26</v>
      </c>
      <c r="N26" s="28">
        <v>0.017222222222222222</v>
      </c>
      <c r="O26" s="24">
        <v>20</v>
      </c>
      <c r="P26" s="29">
        <v>0.05408564814814815</v>
      </c>
      <c r="Q26" s="30">
        <f t="shared" si="0"/>
        <v>0.007118055555555558</v>
      </c>
    </row>
    <row r="27" spans="1:23" ht="11.25">
      <c r="A27" s="21">
        <v>23</v>
      </c>
      <c r="B27" s="22" t="s">
        <v>182</v>
      </c>
      <c r="C27" s="22" t="s">
        <v>113</v>
      </c>
      <c r="D27" s="23">
        <v>1961</v>
      </c>
      <c r="E27" s="24">
        <v>16</v>
      </c>
      <c r="F27" s="25" t="s">
        <v>177</v>
      </c>
      <c r="G27" s="26">
        <v>2</v>
      </c>
      <c r="H27" s="27">
        <v>0.0071643518518518514</v>
      </c>
      <c r="I27" s="24">
        <v>15</v>
      </c>
      <c r="J27" s="28">
        <v>0.029120370370370366</v>
      </c>
      <c r="K27" s="24">
        <v>28</v>
      </c>
      <c r="L27" s="28">
        <v>0.036284722222222225</v>
      </c>
      <c r="M27" s="24">
        <v>18</v>
      </c>
      <c r="N27" s="28">
        <v>0.017997685185185186</v>
      </c>
      <c r="O27" s="24">
        <v>23</v>
      </c>
      <c r="P27" s="29">
        <v>0.05428240740740741</v>
      </c>
      <c r="Q27" s="30">
        <f t="shared" si="0"/>
        <v>0.007314814814814823</v>
      </c>
      <c r="U27" s="78" t="s">
        <v>11</v>
      </c>
      <c r="V27" s="45" t="s">
        <v>12</v>
      </c>
      <c r="W27" s="45" t="s">
        <v>13</v>
      </c>
    </row>
    <row r="28" spans="1:23" ht="11.25">
      <c r="A28" s="21">
        <v>24</v>
      </c>
      <c r="B28" s="22" t="s">
        <v>183</v>
      </c>
      <c r="C28" s="22" t="s">
        <v>138</v>
      </c>
      <c r="D28" s="23">
        <v>1962</v>
      </c>
      <c r="E28" s="24">
        <v>9</v>
      </c>
      <c r="F28" s="25" t="s">
        <v>177</v>
      </c>
      <c r="G28" s="26">
        <v>3</v>
      </c>
      <c r="H28" s="27">
        <v>0.007395833333333334</v>
      </c>
      <c r="I28" s="24">
        <v>22</v>
      </c>
      <c r="J28" s="28">
        <v>0.028969907407407406</v>
      </c>
      <c r="K28" s="24">
        <v>27</v>
      </c>
      <c r="L28" s="28">
        <v>0.03636574074074074</v>
      </c>
      <c r="M28" s="24">
        <v>21</v>
      </c>
      <c r="N28" s="28">
        <v>0.01824074074074074</v>
      </c>
      <c r="O28" s="24">
        <v>27</v>
      </c>
      <c r="P28" s="29">
        <v>0.05460648148148148</v>
      </c>
      <c r="Q28" s="30">
        <f t="shared" si="0"/>
        <v>0.0076388888888888895</v>
      </c>
      <c r="U28" s="79" t="e">
        <f>#REF!*1.07</f>
        <v>#REF!</v>
      </c>
      <c r="V28" s="46" t="e">
        <f>#REF!*1.14</f>
        <v>#REF!</v>
      </c>
      <c r="W28" s="46" t="e">
        <f>#REF!*1.21</f>
        <v>#REF!</v>
      </c>
    </row>
    <row r="29" spans="1:17" ht="12" thickBot="1">
      <c r="A29" s="31">
        <v>25</v>
      </c>
      <c r="B29" s="32" t="s">
        <v>184</v>
      </c>
      <c r="C29" s="32" t="s">
        <v>113</v>
      </c>
      <c r="D29" s="33">
        <v>1995</v>
      </c>
      <c r="E29" s="34">
        <v>77</v>
      </c>
      <c r="F29" s="35" t="s">
        <v>154</v>
      </c>
      <c r="G29" s="36">
        <v>5</v>
      </c>
      <c r="H29" s="37">
        <v>0.007754629629629629</v>
      </c>
      <c r="I29" s="34">
        <v>26</v>
      </c>
      <c r="J29" s="38">
        <v>0.028680555555555553</v>
      </c>
      <c r="K29" s="34">
        <v>23</v>
      </c>
      <c r="L29" s="38">
        <v>0.03643518518518519</v>
      </c>
      <c r="M29" s="34">
        <v>24</v>
      </c>
      <c r="N29" s="38">
        <v>0.018877314814814816</v>
      </c>
      <c r="O29" s="34">
        <v>33</v>
      </c>
      <c r="P29" s="39">
        <v>0.055312499999999994</v>
      </c>
      <c r="Q29" s="40">
        <f t="shared" si="0"/>
        <v>0.008344907407407405</v>
      </c>
    </row>
    <row r="30" spans="1:17" ht="11.25">
      <c r="A30" s="11">
        <v>26</v>
      </c>
      <c r="B30" s="12" t="s">
        <v>185</v>
      </c>
      <c r="C30" s="12" t="s">
        <v>186</v>
      </c>
      <c r="D30" s="13">
        <v>1983</v>
      </c>
      <c r="E30" s="14">
        <v>189</v>
      </c>
      <c r="F30" s="15" t="s">
        <v>151</v>
      </c>
      <c r="G30" s="16">
        <v>5</v>
      </c>
      <c r="H30" s="17">
        <v>0.010034722222222221</v>
      </c>
      <c r="I30" s="14">
        <v>52</v>
      </c>
      <c r="J30" s="18">
        <v>0.027372685185185184</v>
      </c>
      <c r="K30" s="14">
        <v>9</v>
      </c>
      <c r="L30" s="18">
        <v>0.03740740740740741</v>
      </c>
      <c r="M30" s="14">
        <v>29</v>
      </c>
      <c r="N30" s="18">
        <v>0.018020833333333333</v>
      </c>
      <c r="O30" s="14">
        <v>24</v>
      </c>
      <c r="P30" s="19">
        <v>0.05542824074074074</v>
      </c>
      <c r="Q30" s="20">
        <f t="shared" si="0"/>
        <v>0.008460648148148155</v>
      </c>
    </row>
    <row r="31" spans="1:17" ht="11.25">
      <c r="A31" s="21">
        <v>27</v>
      </c>
      <c r="B31" s="22" t="s">
        <v>187</v>
      </c>
      <c r="C31" s="22" t="s">
        <v>146</v>
      </c>
      <c r="D31" s="23">
        <v>1966</v>
      </c>
      <c r="E31" s="24">
        <v>56</v>
      </c>
      <c r="F31" s="25" t="s">
        <v>167</v>
      </c>
      <c r="G31" s="26">
        <v>6</v>
      </c>
      <c r="H31" s="27">
        <v>0.008333333333333333</v>
      </c>
      <c r="I31" s="24">
        <v>32</v>
      </c>
      <c r="J31" s="28">
        <v>0.02918981481481481</v>
      </c>
      <c r="K31" s="24">
        <v>29</v>
      </c>
      <c r="L31" s="28">
        <v>0.037523148148148146</v>
      </c>
      <c r="M31" s="24">
        <v>31</v>
      </c>
      <c r="N31" s="28">
        <v>0.018090277777777778</v>
      </c>
      <c r="O31" s="24">
        <v>26</v>
      </c>
      <c r="P31" s="29">
        <v>0.05561342592592592</v>
      </c>
      <c r="Q31" s="30">
        <f t="shared" si="0"/>
        <v>0.008645833333333332</v>
      </c>
    </row>
    <row r="32" spans="1:17" ht="11.25">
      <c r="A32" s="21">
        <v>28</v>
      </c>
      <c r="B32" s="22" t="s">
        <v>188</v>
      </c>
      <c r="C32" s="22" t="s">
        <v>176</v>
      </c>
      <c r="D32" s="23">
        <v>1993</v>
      </c>
      <c r="E32" s="24">
        <v>23</v>
      </c>
      <c r="F32" s="25" t="s">
        <v>154</v>
      </c>
      <c r="G32" s="26">
        <v>6</v>
      </c>
      <c r="H32" s="27">
        <v>0.007152777777777779</v>
      </c>
      <c r="I32" s="24">
        <v>14</v>
      </c>
      <c r="J32" s="28">
        <v>0.030335648148148143</v>
      </c>
      <c r="K32" s="24">
        <v>32</v>
      </c>
      <c r="L32" s="28">
        <v>0.037488425925925925</v>
      </c>
      <c r="M32" s="24">
        <v>30</v>
      </c>
      <c r="N32" s="28">
        <v>0.018460648148148146</v>
      </c>
      <c r="O32" s="24">
        <v>29</v>
      </c>
      <c r="P32" s="29">
        <v>0.055949074074074075</v>
      </c>
      <c r="Q32" s="30">
        <f t="shared" si="0"/>
        <v>0.008981481481481486</v>
      </c>
    </row>
    <row r="33" spans="1:17" ht="11.25">
      <c r="A33" s="21">
        <v>29</v>
      </c>
      <c r="B33" s="22" t="s">
        <v>189</v>
      </c>
      <c r="C33" s="22" t="s">
        <v>113</v>
      </c>
      <c r="D33" s="23">
        <v>1990</v>
      </c>
      <c r="E33" s="24">
        <v>89</v>
      </c>
      <c r="F33" s="25" t="s">
        <v>151</v>
      </c>
      <c r="G33" s="26">
        <v>6</v>
      </c>
      <c r="H33" s="27">
        <v>0.007222222222222223</v>
      </c>
      <c r="I33" s="24">
        <v>17</v>
      </c>
      <c r="J33" s="28">
        <v>0.02934027777777778</v>
      </c>
      <c r="K33" s="24">
        <v>30</v>
      </c>
      <c r="L33" s="28">
        <v>0.0365625</v>
      </c>
      <c r="M33" s="24">
        <v>25</v>
      </c>
      <c r="N33" s="28">
        <v>0.019594907407407405</v>
      </c>
      <c r="O33" s="24">
        <v>38</v>
      </c>
      <c r="P33" s="29">
        <v>0.056157407407407406</v>
      </c>
      <c r="Q33" s="30">
        <f t="shared" si="0"/>
        <v>0.009189814814814817</v>
      </c>
    </row>
    <row r="34" spans="1:17" ht="12" thickBot="1">
      <c r="A34" s="31">
        <v>30</v>
      </c>
      <c r="B34" s="32" t="s">
        <v>190</v>
      </c>
      <c r="C34" s="32" t="s">
        <v>191</v>
      </c>
      <c r="D34" s="33">
        <v>1971</v>
      </c>
      <c r="E34" s="34">
        <v>20</v>
      </c>
      <c r="F34" s="35" t="s">
        <v>167</v>
      </c>
      <c r="G34" s="36">
        <v>7</v>
      </c>
      <c r="H34" s="37">
        <v>0.008553240740740741</v>
      </c>
      <c r="I34" s="34">
        <v>36</v>
      </c>
      <c r="J34" s="38">
        <v>0.028796296296296296</v>
      </c>
      <c r="K34" s="34">
        <v>25</v>
      </c>
      <c r="L34" s="38">
        <v>0.037349537037037035</v>
      </c>
      <c r="M34" s="34">
        <v>28</v>
      </c>
      <c r="N34" s="38">
        <v>0.018958333333333334</v>
      </c>
      <c r="O34" s="34">
        <v>34</v>
      </c>
      <c r="P34" s="39">
        <v>0.05630787037037036</v>
      </c>
      <c r="Q34" s="40">
        <f t="shared" si="0"/>
        <v>0.009340277777777774</v>
      </c>
    </row>
    <row r="35" spans="1:17" ht="11.25">
      <c r="A35" s="11">
        <v>31</v>
      </c>
      <c r="B35" s="12" t="s">
        <v>192</v>
      </c>
      <c r="C35" s="12" t="s">
        <v>193</v>
      </c>
      <c r="D35" s="13">
        <v>1978</v>
      </c>
      <c r="E35" s="14">
        <v>191</v>
      </c>
      <c r="F35" s="15" t="s">
        <v>157</v>
      </c>
      <c r="G35" s="16">
        <v>9</v>
      </c>
      <c r="H35" s="17">
        <v>0.008483796296296297</v>
      </c>
      <c r="I35" s="14">
        <v>34</v>
      </c>
      <c r="J35" s="18">
        <v>0.029456018518518517</v>
      </c>
      <c r="K35" s="14">
        <v>31</v>
      </c>
      <c r="L35" s="18">
        <v>0.037939814814814815</v>
      </c>
      <c r="M35" s="14">
        <v>32</v>
      </c>
      <c r="N35" s="18">
        <v>0.018425925925925925</v>
      </c>
      <c r="O35" s="14">
        <v>28</v>
      </c>
      <c r="P35" s="19">
        <v>0.056365740740740744</v>
      </c>
      <c r="Q35" s="20">
        <f t="shared" si="0"/>
        <v>0.009398148148148155</v>
      </c>
    </row>
    <row r="36" spans="1:17" ht="11.25">
      <c r="A36" s="21">
        <v>32</v>
      </c>
      <c r="B36" s="22" t="s">
        <v>194</v>
      </c>
      <c r="C36" s="22" t="s">
        <v>195</v>
      </c>
      <c r="D36" s="23">
        <v>1964</v>
      </c>
      <c r="E36" s="24">
        <v>194</v>
      </c>
      <c r="F36" s="25" t="s">
        <v>167</v>
      </c>
      <c r="G36" s="26">
        <v>8</v>
      </c>
      <c r="H36" s="27">
        <v>0.007083333333333333</v>
      </c>
      <c r="I36" s="24">
        <v>13</v>
      </c>
      <c r="J36" s="28">
        <v>0.03284722222222222</v>
      </c>
      <c r="K36" s="24">
        <v>41</v>
      </c>
      <c r="L36" s="28">
        <v>0.03993055555555556</v>
      </c>
      <c r="M36" s="24">
        <v>36</v>
      </c>
      <c r="N36" s="28">
        <v>0.018738425925925926</v>
      </c>
      <c r="O36" s="24">
        <v>31</v>
      </c>
      <c r="P36" s="29">
        <v>0.05866898148148148</v>
      </c>
      <c r="Q36" s="30">
        <f t="shared" si="0"/>
        <v>0.011701388888888893</v>
      </c>
    </row>
    <row r="37" spans="1:17" ht="11.25">
      <c r="A37" s="21">
        <v>33</v>
      </c>
      <c r="B37" s="22" t="s">
        <v>196</v>
      </c>
      <c r="C37" s="22" t="s">
        <v>191</v>
      </c>
      <c r="D37" s="23">
        <v>1949</v>
      </c>
      <c r="E37" s="24">
        <v>63</v>
      </c>
      <c r="F37" s="25" t="s">
        <v>197</v>
      </c>
      <c r="G37" s="26">
        <v>1</v>
      </c>
      <c r="H37" s="27">
        <v>0.008935185185185187</v>
      </c>
      <c r="I37" s="24">
        <v>44</v>
      </c>
      <c r="J37" s="28">
        <v>0.03072916666666667</v>
      </c>
      <c r="K37" s="24">
        <v>34</v>
      </c>
      <c r="L37" s="28">
        <v>0.03966435185185185</v>
      </c>
      <c r="M37" s="24">
        <v>35</v>
      </c>
      <c r="N37" s="28">
        <v>0.019328703703703702</v>
      </c>
      <c r="O37" s="24">
        <v>37</v>
      </c>
      <c r="P37" s="29">
        <v>0.058993055555555556</v>
      </c>
      <c r="Q37" s="30">
        <f t="shared" si="0"/>
        <v>0.012025462962962967</v>
      </c>
    </row>
    <row r="38" spans="1:17" ht="11.25">
      <c r="A38" s="21">
        <v>34</v>
      </c>
      <c r="B38" s="22" t="s">
        <v>198</v>
      </c>
      <c r="C38" s="22" t="s">
        <v>199</v>
      </c>
      <c r="D38" s="23">
        <v>1971</v>
      </c>
      <c r="E38" s="24">
        <v>195</v>
      </c>
      <c r="F38" s="25" t="s">
        <v>167</v>
      </c>
      <c r="G38" s="26">
        <v>9</v>
      </c>
      <c r="H38" s="27">
        <v>0.009224537037037036</v>
      </c>
      <c r="I38" s="24">
        <v>46</v>
      </c>
      <c r="J38" s="28">
        <v>0.03230324074074074</v>
      </c>
      <c r="K38" s="24">
        <v>39</v>
      </c>
      <c r="L38" s="28">
        <v>0.041527777777777775</v>
      </c>
      <c r="M38" s="24">
        <v>39</v>
      </c>
      <c r="N38" s="28">
        <v>0.018090277777777778</v>
      </c>
      <c r="O38" s="24">
        <v>25</v>
      </c>
      <c r="P38" s="29">
        <v>0.059618055555555556</v>
      </c>
      <c r="Q38" s="30">
        <f t="shared" si="0"/>
        <v>0.012650462962962968</v>
      </c>
    </row>
    <row r="39" spans="1:17" ht="12" thickBot="1">
      <c r="A39" s="31">
        <v>35</v>
      </c>
      <c r="B39" s="32" t="s">
        <v>200</v>
      </c>
      <c r="C39" s="32" t="s">
        <v>67</v>
      </c>
      <c r="D39" s="33">
        <v>1996</v>
      </c>
      <c r="E39" s="34">
        <v>31</v>
      </c>
      <c r="F39" s="35" t="s">
        <v>154</v>
      </c>
      <c r="G39" s="36">
        <v>7</v>
      </c>
      <c r="H39" s="37">
        <v>0.006666666666666667</v>
      </c>
      <c r="I39" s="34">
        <v>12</v>
      </c>
      <c r="J39" s="38">
        <v>0.03128472222222222</v>
      </c>
      <c r="K39" s="34">
        <v>35</v>
      </c>
      <c r="L39" s="38">
        <v>0.03795138888888889</v>
      </c>
      <c r="M39" s="34">
        <v>33</v>
      </c>
      <c r="N39" s="38">
        <v>0.021875000000000002</v>
      </c>
      <c r="O39" s="34">
        <v>43</v>
      </c>
      <c r="P39" s="39">
        <v>0.05982638888888889</v>
      </c>
      <c r="Q39" s="40">
        <f t="shared" si="0"/>
        <v>0.012858796296296299</v>
      </c>
    </row>
    <row r="40" spans="1:17" ht="11.25" customHeight="1">
      <c r="A40" s="11">
        <v>36</v>
      </c>
      <c r="B40" s="12" t="s">
        <v>201</v>
      </c>
      <c r="C40" s="12" t="s">
        <v>202</v>
      </c>
      <c r="D40" s="13">
        <v>1972</v>
      </c>
      <c r="E40" s="14">
        <v>188</v>
      </c>
      <c r="F40" s="15" t="s">
        <v>167</v>
      </c>
      <c r="G40" s="16">
        <v>10</v>
      </c>
      <c r="H40" s="17">
        <v>0.008541666666666668</v>
      </c>
      <c r="I40" s="14">
        <v>35</v>
      </c>
      <c r="J40" s="18">
        <v>0.033032407407407406</v>
      </c>
      <c r="K40" s="14">
        <v>42</v>
      </c>
      <c r="L40" s="18">
        <v>0.041574074074074076</v>
      </c>
      <c r="M40" s="14">
        <v>41</v>
      </c>
      <c r="N40" s="18">
        <v>0.018460648148148146</v>
      </c>
      <c r="O40" s="14">
        <v>30</v>
      </c>
      <c r="P40" s="19">
        <v>0.060034722222222225</v>
      </c>
      <c r="Q40" s="20">
        <f t="shared" si="0"/>
        <v>0.013067129629629637</v>
      </c>
    </row>
    <row r="41" spans="1:17" ht="11.25" customHeight="1">
      <c r="A41" s="21">
        <v>37</v>
      </c>
      <c r="B41" s="22" t="s">
        <v>203</v>
      </c>
      <c r="C41" s="22" t="s">
        <v>204</v>
      </c>
      <c r="D41" s="23">
        <v>1967</v>
      </c>
      <c r="E41" s="24">
        <v>151</v>
      </c>
      <c r="F41" s="25" t="s">
        <v>167</v>
      </c>
      <c r="G41" s="26">
        <v>11</v>
      </c>
      <c r="H41" s="27">
        <v>0.008344907407407409</v>
      </c>
      <c r="I41" s="24">
        <v>33</v>
      </c>
      <c r="J41" s="28">
        <v>0.03190972222222222</v>
      </c>
      <c r="K41" s="24">
        <v>37</v>
      </c>
      <c r="L41" s="28">
        <v>0.04025462962962963</v>
      </c>
      <c r="M41" s="24">
        <v>37</v>
      </c>
      <c r="N41" s="28">
        <v>0.02017361111111111</v>
      </c>
      <c r="O41" s="24">
        <v>40</v>
      </c>
      <c r="P41" s="29">
        <v>0.06042824074074074</v>
      </c>
      <c r="Q41" s="30">
        <f t="shared" si="0"/>
        <v>0.013460648148148152</v>
      </c>
    </row>
    <row r="42" spans="1:17" ht="11.25" customHeight="1">
      <c r="A42" s="21">
        <v>38</v>
      </c>
      <c r="B42" s="22" t="s">
        <v>205</v>
      </c>
      <c r="C42" s="22" t="s">
        <v>206</v>
      </c>
      <c r="D42" s="23">
        <v>1995</v>
      </c>
      <c r="E42" s="24">
        <v>181</v>
      </c>
      <c r="F42" s="25" t="s">
        <v>154</v>
      </c>
      <c r="G42" s="26">
        <v>8</v>
      </c>
      <c r="H42" s="27">
        <v>0.009583333333333334</v>
      </c>
      <c r="I42" s="24">
        <v>47</v>
      </c>
      <c r="J42" s="28">
        <v>0.032615740740740744</v>
      </c>
      <c r="K42" s="24">
        <v>40</v>
      </c>
      <c r="L42" s="28">
        <v>0.042199074074074076</v>
      </c>
      <c r="M42" s="24">
        <v>42</v>
      </c>
      <c r="N42" s="28">
        <v>0.019282407407407408</v>
      </c>
      <c r="O42" s="24">
        <v>35</v>
      </c>
      <c r="P42" s="29">
        <v>0.06148148148148148</v>
      </c>
      <c r="Q42" s="30">
        <f t="shared" si="0"/>
        <v>0.014513888888888889</v>
      </c>
    </row>
    <row r="43" spans="1:17" ht="11.25" customHeight="1">
      <c r="A43" s="21">
        <v>39</v>
      </c>
      <c r="B43" s="22" t="s">
        <v>207</v>
      </c>
      <c r="C43" s="22" t="s">
        <v>199</v>
      </c>
      <c r="D43" s="23">
        <v>1966</v>
      </c>
      <c r="E43" s="24">
        <v>196</v>
      </c>
      <c r="F43" s="25" t="s">
        <v>167</v>
      </c>
      <c r="G43" s="26">
        <v>12</v>
      </c>
      <c r="H43" s="27">
        <v>0.009756944444444445</v>
      </c>
      <c r="I43" s="24">
        <v>50</v>
      </c>
      <c r="J43" s="28">
        <v>0.031782407407407405</v>
      </c>
      <c r="K43" s="24">
        <v>36</v>
      </c>
      <c r="L43" s="28">
        <v>0.041539351851851855</v>
      </c>
      <c r="M43" s="24">
        <v>40</v>
      </c>
      <c r="N43" s="28">
        <v>0.020891203703703703</v>
      </c>
      <c r="O43" s="24">
        <v>41</v>
      </c>
      <c r="P43" s="29">
        <v>0.06243055555555555</v>
      </c>
      <c r="Q43" s="30">
        <f t="shared" si="0"/>
        <v>0.015462962962962963</v>
      </c>
    </row>
    <row r="44" spans="1:17" ht="11.25" customHeight="1" thickBot="1">
      <c r="A44" s="31">
        <v>40</v>
      </c>
      <c r="B44" s="32" t="s">
        <v>208</v>
      </c>
      <c r="C44" s="32" t="s">
        <v>209</v>
      </c>
      <c r="D44" s="33">
        <v>1979</v>
      </c>
      <c r="E44" s="34">
        <v>154</v>
      </c>
      <c r="F44" s="35" t="s">
        <v>157</v>
      </c>
      <c r="G44" s="36">
        <v>10</v>
      </c>
      <c r="H44" s="37">
        <v>0.008657407407407407</v>
      </c>
      <c r="I44" s="34">
        <v>39</v>
      </c>
      <c r="J44" s="38">
        <v>0.033935185185185186</v>
      </c>
      <c r="K44" s="34">
        <v>44</v>
      </c>
      <c r="L44" s="38">
        <v>0.04259259259259259</v>
      </c>
      <c r="M44" s="34">
        <v>43</v>
      </c>
      <c r="N44" s="38">
        <v>0.020104166666666666</v>
      </c>
      <c r="O44" s="34">
        <v>39</v>
      </c>
      <c r="P44" s="39">
        <v>0.06269675925925926</v>
      </c>
      <c r="Q44" s="40">
        <f t="shared" si="0"/>
        <v>0.01572916666666667</v>
      </c>
    </row>
    <row r="45" spans="1:17" ht="11.25" customHeight="1">
      <c r="A45" s="11">
        <v>41</v>
      </c>
      <c r="B45" s="12" t="s">
        <v>210</v>
      </c>
      <c r="C45" s="12" t="s">
        <v>204</v>
      </c>
      <c r="D45" s="13">
        <v>1972</v>
      </c>
      <c r="E45" s="14">
        <v>148</v>
      </c>
      <c r="F45" s="15" t="s">
        <v>167</v>
      </c>
      <c r="G45" s="16">
        <v>13</v>
      </c>
      <c r="H45" s="17">
        <v>0.008310185185185186</v>
      </c>
      <c r="I45" s="14">
        <v>31</v>
      </c>
      <c r="J45" s="18">
        <v>0.034525462962962966</v>
      </c>
      <c r="K45" s="14">
        <v>48</v>
      </c>
      <c r="L45" s="18">
        <v>0.042835648148148144</v>
      </c>
      <c r="M45" s="14">
        <v>45</v>
      </c>
      <c r="N45" s="18">
        <v>0.02091435185185185</v>
      </c>
      <c r="O45" s="14">
        <v>42</v>
      </c>
      <c r="P45" s="19">
        <v>0.06375</v>
      </c>
      <c r="Q45" s="20">
        <f aca="true" t="shared" si="1" ref="Q45:Q57">P45-$P$5</f>
        <v>0.016782407407407413</v>
      </c>
    </row>
    <row r="46" spans="1:17" ht="11.25" customHeight="1">
      <c r="A46" s="21">
        <v>42</v>
      </c>
      <c r="B46" s="22" t="s">
        <v>211</v>
      </c>
      <c r="C46" s="22" t="s">
        <v>148</v>
      </c>
      <c r="D46" s="23">
        <v>1996</v>
      </c>
      <c r="E46" s="24">
        <v>185</v>
      </c>
      <c r="F46" s="25" t="s">
        <v>154</v>
      </c>
      <c r="G46" s="26">
        <v>9</v>
      </c>
      <c r="H46" s="27">
        <v>0.009722222222222222</v>
      </c>
      <c r="I46" s="24">
        <v>49</v>
      </c>
      <c r="J46" s="28">
        <v>0.036273148148148145</v>
      </c>
      <c r="K46" s="24">
        <v>52</v>
      </c>
      <c r="L46" s="28">
        <v>0.045995370370370374</v>
      </c>
      <c r="M46" s="24">
        <v>52</v>
      </c>
      <c r="N46" s="28">
        <v>0.018819444444444448</v>
      </c>
      <c r="O46" s="24">
        <v>32</v>
      </c>
      <c r="P46" s="29">
        <v>0.06481481481481481</v>
      </c>
      <c r="Q46" s="30">
        <f t="shared" si="1"/>
        <v>0.017847222222222223</v>
      </c>
    </row>
    <row r="47" spans="1:17" ht="11.25" customHeight="1">
      <c r="A47" s="21">
        <v>43</v>
      </c>
      <c r="B47" s="22" t="s">
        <v>212</v>
      </c>
      <c r="C47" s="22" t="s">
        <v>44</v>
      </c>
      <c r="D47" s="23">
        <v>1990</v>
      </c>
      <c r="E47" s="24">
        <v>198</v>
      </c>
      <c r="F47" s="25" t="s">
        <v>151</v>
      </c>
      <c r="G47" s="26">
        <v>7</v>
      </c>
      <c r="H47" s="27">
        <v>0.009965277777777778</v>
      </c>
      <c r="I47" s="24">
        <v>51</v>
      </c>
      <c r="J47" s="28">
        <v>0.035729166666666666</v>
      </c>
      <c r="K47" s="24">
        <v>50</v>
      </c>
      <c r="L47" s="28">
        <v>0.04569444444444445</v>
      </c>
      <c r="M47" s="24">
        <v>51</v>
      </c>
      <c r="N47" s="28">
        <v>0.01931712962962963</v>
      </c>
      <c r="O47" s="24">
        <v>36</v>
      </c>
      <c r="P47" s="29">
        <v>0.06501157407407408</v>
      </c>
      <c r="Q47" s="30">
        <f t="shared" si="1"/>
        <v>0.018043981481481494</v>
      </c>
    </row>
    <row r="48" spans="1:17" ht="11.25" customHeight="1">
      <c r="A48" s="21">
        <v>44</v>
      </c>
      <c r="B48" s="22" t="s">
        <v>213</v>
      </c>
      <c r="C48" s="22" t="s">
        <v>148</v>
      </c>
      <c r="D48" s="23">
        <v>1994</v>
      </c>
      <c r="E48" s="24">
        <v>187</v>
      </c>
      <c r="F48" s="25" t="s">
        <v>154</v>
      </c>
      <c r="G48" s="26">
        <v>10</v>
      </c>
      <c r="H48" s="27">
        <v>0.008784722222222223</v>
      </c>
      <c r="I48" s="24">
        <v>40</v>
      </c>
      <c r="J48" s="28">
        <v>0.034074074074074076</v>
      </c>
      <c r="K48" s="24">
        <v>46</v>
      </c>
      <c r="L48" s="28">
        <v>0.0428587962962963</v>
      </c>
      <c r="M48" s="24">
        <v>46</v>
      </c>
      <c r="N48" s="28">
        <v>0.022291666666666668</v>
      </c>
      <c r="O48" s="24">
        <v>45</v>
      </c>
      <c r="P48" s="29">
        <v>0.06515046296296297</v>
      </c>
      <c r="Q48" s="30">
        <f t="shared" si="1"/>
        <v>0.018182870370370377</v>
      </c>
    </row>
    <row r="49" spans="1:17" ht="11.25" customHeight="1" thickBot="1">
      <c r="A49" s="31">
        <v>45</v>
      </c>
      <c r="B49" s="32" t="s">
        <v>214</v>
      </c>
      <c r="C49" s="32" t="s">
        <v>191</v>
      </c>
      <c r="D49" s="33">
        <v>1981</v>
      </c>
      <c r="E49" s="34">
        <v>184</v>
      </c>
      <c r="F49" s="35" t="s">
        <v>157</v>
      </c>
      <c r="G49" s="36">
        <v>11</v>
      </c>
      <c r="H49" s="37">
        <v>0.007569444444444445</v>
      </c>
      <c r="I49" s="34">
        <v>24</v>
      </c>
      <c r="J49" s="38">
        <v>0.035729166666666666</v>
      </c>
      <c r="K49" s="34">
        <v>51</v>
      </c>
      <c r="L49" s="38">
        <v>0.04329861111111111</v>
      </c>
      <c r="M49" s="34">
        <v>48</v>
      </c>
      <c r="N49" s="38">
        <v>0.022233796296296297</v>
      </c>
      <c r="O49" s="34">
        <v>44</v>
      </c>
      <c r="P49" s="39">
        <v>0.06553240740740741</v>
      </c>
      <c r="Q49" s="40">
        <f t="shared" si="1"/>
        <v>0.018564814814814826</v>
      </c>
    </row>
    <row r="50" spans="1:17" ht="11.25" customHeight="1">
      <c r="A50" s="11">
        <v>46</v>
      </c>
      <c r="B50" s="12" t="s">
        <v>228</v>
      </c>
      <c r="C50" s="12" t="s">
        <v>146</v>
      </c>
      <c r="D50" s="13">
        <v>1950</v>
      </c>
      <c r="E50" s="14">
        <v>108</v>
      </c>
      <c r="F50" s="15" t="s">
        <v>197</v>
      </c>
      <c r="G50" s="16">
        <v>2</v>
      </c>
      <c r="H50" s="17">
        <v>0.009039351851851852</v>
      </c>
      <c r="I50" s="14">
        <v>45</v>
      </c>
      <c r="J50" s="18">
        <v>0.03377314814814815</v>
      </c>
      <c r="K50" s="14">
        <v>43</v>
      </c>
      <c r="L50" s="18">
        <v>0.0428125</v>
      </c>
      <c r="M50" s="14">
        <v>44</v>
      </c>
      <c r="N50" s="18">
        <v>0.023796296296296298</v>
      </c>
      <c r="O50" s="14">
        <v>47</v>
      </c>
      <c r="P50" s="19">
        <v>0.06660879629629629</v>
      </c>
      <c r="Q50" s="20">
        <f>P50-$P$5</f>
        <v>0.019641203703703702</v>
      </c>
    </row>
    <row r="51" spans="1:17" ht="11.25" customHeight="1">
      <c r="A51" s="21">
        <v>47</v>
      </c>
      <c r="B51" s="22" t="s">
        <v>215</v>
      </c>
      <c r="C51" s="22" t="s">
        <v>216</v>
      </c>
      <c r="D51" s="23">
        <v>1950</v>
      </c>
      <c r="E51" s="24">
        <v>88</v>
      </c>
      <c r="F51" s="25" t="s">
        <v>197</v>
      </c>
      <c r="G51" s="26">
        <v>3</v>
      </c>
      <c r="H51" s="27">
        <v>0.009618055555555555</v>
      </c>
      <c r="I51" s="24">
        <v>48</v>
      </c>
      <c r="J51" s="28">
        <v>0.035277777777777776</v>
      </c>
      <c r="K51" s="24">
        <v>49</v>
      </c>
      <c r="L51" s="28">
        <v>0.04489583333333333</v>
      </c>
      <c r="M51" s="24">
        <v>50</v>
      </c>
      <c r="N51" s="28">
        <v>0.022708333333333334</v>
      </c>
      <c r="O51" s="24">
        <v>46</v>
      </c>
      <c r="P51" s="29">
        <v>0.06760416666666667</v>
      </c>
      <c r="Q51" s="30">
        <f>P51-$P$5</f>
        <v>0.020636574074074085</v>
      </c>
    </row>
    <row r="52" spans="1:17" ht="11.25" customHeight="1">
      <c r="A52" s="21">
        <v>48</v>
      </c>
      <c r="B52" s="22" t="s">
        <v>217</v>
      </c>
      <c r="C52" s="22" t="s">
        <v>148</v>
      </c>
      <c r="D52" s="23">
        <v>1992</v>
      </c>
      <c r="E52" s="24">
        <v>186</v>
      </c>
      <c r="F52" s="25" t="s">
        <v>151</v>
      </c>
      <c r="G52" s="26">
        <v>8</v>
      </c>
      <c r="H52" s="27">
        <v>0.008611111111111111</v>
      </c>
      <c r="I52" s="24">
        <v>37</v>
      </c>
      <c r="J52" s="28">
        <v>0.032129629629629626</v>
      </c>
      <c r="K52" s="24">
        <v>38</v>
      </c>
      <c r="L52" s="28">
        <v>0.04074074074074074</v>
      </c>
      <c r="M52" s="24">
        <v>38</v>
      </c>
      <c r="N52" s="28">
        <v>0.02711805555555555</v>
      </c>
      <c r="O52" s="24">
        <v>50</v>
      </c>
      <c r="P52" s="29">
        <v>0.0678587962962963</v>
      </c>
      <c r="Q52" s="30">
        <f>P52-$P$5</f>
        <v>0.020891203703703717</v>
      </c>
    </row>
    <row r="53" spans="1:17" ht="11.25" customHeight="1" thickBot="1">
      <c r="A53" s="21">
        <v>49</v>
      </c>
      <c r="B53" s="22" t="s">
        <v>218</v>
      </c>
      <c r="C53" s="22" t="s">
        <v>44</v>
      </c>
      <c r="D53" s="23">
        <v>1987</v>
      </c>
      <c r="E53" s="24">
        <v>144</v>
      </c>
      <c r="F53" s="25" t="s">
        <v>151</v>
      </c>
      <c r="G53" s="26">
        <v>9</v>
      </c>
      <c r="H53" s="27">
        <v>0.008796296296296297</v>
      </c>
      <c r="I53" s="24">
        <v>41</v>
      </c>
      <c r="J53" s="28">
        <v>0.034525462962962966</v>
      </c>
      <c r="K53" s="24">
        <v>47</v>
      </c>
      <c r="L53" s="28">
        <v>0.04332175925925926</v>
      </c>
      <c r="M53" s="24">
        <v>49</v>
      </c>
      <c r="N53" s="28">
        <v>0.02659722222222222</v>
      </c>
      <c r="O53" s="24">
        <v>49</v>
      </c>
      <c r="P53" s="29">
        <v>0.06991898148148147</v>
      </c>
      <c r="Q53" s="30">
        <f>P53-$P$5</f>
        <v>0.022951388888888882</v>
      </c>
    </row>
    <row r="54" spans="1:17" ht="11.25" customHeight="1">
      <c r="A54" s="11">
        <v>50</v>
      </c>
      <c r="B54" s="12" t="s">
        <v>219</v>
      </c>
      <c r="C54" s="12" t="s">
        <v>220</v>
      </c>
      <c r="D54" s="13">
        <v>1966</v>
      </c>
      <c r="E54" s="14">
        <v>190</v>
      </c>
      <c r="F54" s="15" t="s">
        <v>167</v>
      </c>
      <c r="G54" s="16">
        <v>14</v>
      </c>
      <c r="H54" s="17">
        <v>0.008865740740740742</v>
      </c>
      <c r="I54" s="14">
        <v>43</v>
      </c>
      <c r="J54" s="18">
        <v>0.03405092592592592</v>
      </c>
      <c r="K54" s="14">
        <v>45</v>
      </c>
      <c r="L54" s="18">
        <v>0.042916666666666665</v>
      </c>
      <c r="M54" s="14">
        <v>47</v>
      </c>
      <c r="N54" s="18">
        <v>0.027129629629629632</v>
      </c>
      <c r="O54" s="14">
        <v>51</v>
      </c>
      <c r="P54" s="19">
        <v>0.07004629629629629</v>
      </c>
      <c r="Q54" s="20">
        <f t="shared" si="1"/>
        <v>0.0230787037037037</v>
      </c>
    </row>
    <row r="55" spans="1:17" ht="11.25" customHeight="1">
      <c r="A55" s="21">
        <v>51</v>
      </c>
      <c r="B55" s="22" t="s">
        <v>221</v>
      </c>
      <c r="C55" s="22" t="s">
        <v>54</v>
      </c>
      <c r="D55" s="23">
        <v>1985</v>
      </c>
      <c r="E55" s="24">
        <v>155</v>
      </c>
      <c r="F55" s="25" t="s">
        <v>151</v>
      </c>
      <c r="G55" s="26">
        <v>10</v>
      </c>
      <c r="H55" s="27">
        <v>0.010092592592592592</v>
      </c>
      <c r="I55" s="24">
        <v>53</v>
      </c>
      <c r="J55" s="28">
        <v>0.03710648148148148</v>
      </c>
      <c r="K55" s="24">
        <v>53</v>
      </c>
      <c r="L55" s="28">
        <v>0.04719907407407407</v>
      </c>
      <c r="M55" s="24">
        <v>53</v>
      </c>
      <c r="N55" s="28">
        <v>0.02621527777777778</v>
      </c>
      <c r="O55" s="24">
        <v>48</v>
      </c>
      <c r="P55" s="29">
        <v>0.07341435185185186</v>
      </c>
      <c r="Q55" s="30">
        <f t="shared" si="1"/>
        <v>0.026446759259259267</v>
      </c>
    </row>
    <row r="56" spans="1:17" ht="11.25" customHeight="1">
      <c r="A56" s="21">
        <v>52</v>
      </c>
      <c r="B56" s="22" t="s">
        <v>224</v>
      </c>
      <c r="C56" s="22" t="s">
        <v>225</v>
      </c>
      <c r="D56" s="23">
        <v>1991</v>
      </c>
      <c r="E56" s="24">
        <v>146</v>
      </c>
      <c r="F56" s="25" t="s">
        <v>151</v>
      </c>
      <c r="G56" s="26">
        <v>11</v>
      </c>
      <c r="H56" s="27">
        <v>0.016238425925925924</v>
      </c>
      <c r="I56" s="24">
        <v>54</v>
      </c>
      <c r="J56" s="28">
        <v>0.043020833333333335</v>
      </c>
      <c r="K56" s="24">
        <v>54</v>
      </c>
      <c r="L56" s="28">
        <v>0.05925925925925926</v>
      </c>
      <c r="M56" s="24">
        <v>54</v>
      </c>
      <c r="N56" s="28">
        <v>0.03201388888888889</v>
      </c>
      <c r="O56" s="24">
        <v>52</v>
      </c>
      <c r="P56" s="29">
        <v>0.09127314814814814</v>
      </c>
      <c r="Q56" s="30">
        <f t="shared" si="1"/>
        <v>0.044305555555555556</v>
      </c>
    </row>
    <row r="57" spans="1:17" ht="11.25" customHeight="1" thickBot="1">
      <c r="A57" s="21">
        <v>53</v>
      </c>
      <c r="B57" s="22" t="s">
        <v>226</v>
      </c>
      <c r="C57" s="22" t="s">
        <v>225</v>
      </c>
      <c r="D57" s="23">
        <v>1989</v>
      </c>
      <c r="E57" s="24">
        <v>147</v>
      </c>
      <c r="F57" s="25" t="s">
        <v>151</v>
      </c>
      <c r="G57" s="26">
        <v>12</v>
      </c>
      <c r="H57" s="27">
        <v>0.016238425925925924</v>
      </c>
      <c r="I57" s="24">
        <v>55</v>
      </c>
      <c r="J57" s="28">
        <v>0.04304398148148148</v>
      </c>
      <c r="K57" s="24">
        <v>55</v>
      </c>
      <c r="L57" s="28">
        <v>0.0592824074074074</v>
      </c>
      <c r="M57" s="24">
        <v>55</v>
      </c>
      <c r="N57" s="28">
        <v>0.032025462962962964</v>
      </c>
      <c r="O57" s="24">
        <v>53</v>
      </c>
      <c r="P57" s="29">
        <v>0.09130787037037037</v>
      </c>
      <c r="Q57" s="30">
        <f t="shared" si="1"/>
        <v>0.044340277777777784</v>
      </c>
    </row>
    <row r="58" spans="1:17" ht="11.25" customHeight="1">
      <c r="A58" s="11">
        <v>54</v>
      </c>
      <c r="B58" s="12" t="s">
        <v>222</v>
      </c>
      <c r="C58" s="12" t="s">
        <v>176</v>
      </c>
      <c r="D58" s="13">
        <v>1991</v>
      </c>
      <c r="E58" s="14">
        <v>161</v>
      </c>
      <c r="F58" s="15" t="s">
        <v>151</v>
      </c>
      <c r="G58" s="16">
        <v>13</v>
      </c>
      <c r="H58" s="17">
        <v>0.008252314814814815</v>
      </c>
      <c r="I58" s="14">
        <v>29</v>
      </c>
      <c r="J58" s="18">
        <v>0.030486111111111113</v>
      </c>
      <c r="K58" s="14">
        <v>33</v>
      </c>
      <c r="L58" s="18">
        <v>0.038738425925925926</v>
      </c>
      <c r="M58" s="14">
        <v>34</v>
      </c>
      <c r="N58" s="18"/>
      <c r="O58" s="14">
        <v>54</v>
      </c>
      <c r="P58" s="19" t="s">
        <v>227</v>
      </c>
      <c r="Q58" s="20"/>
    </row>
    <row r="59" spans="1:17" ht="11.25" customHeight="1">
      <c r="A59" s="21">
        <v>55</v>
      </c>
      <c r="B59" s="22" t="s">
        <v>223</v>
      </c>
      <c r="C59" s="22" t="s">
        <v>138</v>
      </c>
      <c r="D59" s="23">
        <v>1994</v>
      </c>
      <c r="E59" s="24">
        <v>120</v>
      </c>
      <c r="F59" s="25" t="s">
        <v>154</v>
      </c>
      <c r="G59" s="26">
        <v>11</v>
      </c>
      <c r="H59" s="27">
        <v>0.006018518518518518</v>
      </c>
      <c r="I59" s="24">
        <v>4</v>
      </c>
      <c r="J59" s="28">
        <v>0.026620370370370374</v>
      </c>
      <c r="K59" s="24">
        <v>4</v>
      </c>
      <c r="L59" s="28">
        <v>0.03263888888888889</v>
      </c>
      <c r="M59" s="24">
        <v>3</v>
      </c>
      <c r="N59" s="28"/>
      <c r="O59" s="24">
        <v>55</v>
      </c>
      <c r="P59" s="29" t="s">
        <v>227</v>
      </c>
      <c r="Q59" s="30"/>
    </row>
    <row r="60" spans="1:17" ht="21" thickBot="1">
      <c r="A60" s="170" t="s">
        <v>19</v>
      </c>
      <c r="B60" s="170"/>
      <c r="C60" s="170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</row>
    <row r="61" spans="1:17" ht="12" thickBot="1">
      <c r="A61" s="97" t="s">
        <v>3</v>
      </c>
      <c r="B61" s="98" t="s">
        <v>0</v>
      </c>
      <c r="C61" s="98" t="s">
        <v>1</v>
      </c>
      <c r="D61" s="98" t="s">
        <v>2</v>
      </c>
      <c r="E61" s="98" t="s">
        <v>5</v>
      </c>
      <c r="F61" s="98" t="s">
        <v>6</v>
      </c>
      <c r="G61" s="99" t="s">
        <v>3</v>
      </c>
      <c r="H61" s="97" t="s">
        <v>14</v>
      </c>
      <c r="I61" s="98" t="s">
        <v>3</v>
      </c>
      <c r="J61" s="98" t="s">
        <v>9</v>
      </c>
      <c r="K61" s="98" t="s">
        <v>3</v>
      </c>
      <c r="L61" s="98" t="s">
        <v>10</v>
      </c>
      <c r="M61" s="98" t="s">
        <v>3</v>
      </c>
      <c r="N61" s="98" t="s">
        <v>15</v>
      </c>
      <c r="O61" s="107" t="s">
        <v>3</v>
      </c>
      <c r="P61" s="108" t="s">
        <v>4</v>
      </c>
      <c r="Q61" s="109" t="s">
        <v>8</v>
      </c>
    </row>
    <row r="62" spans="1:17" ht="11.25">
      <c r="A62" s="47">
        <v>1</v>
      </c>
      <c r="B62" s="48" t="s">
        <v>131</v>
      </c>
      <c r="C62" s="49" t="s">
        <v>113</v>
      </c>
      <c r="D62" s="50">
        <v>1979</v>
      </c>
      <c r="E62" s="51">
        <v>51</v>
      </c>
      <c r="F62" s="52" t="s">
        <v>132</v>
      </c>
      <c r="G62" s="110">
        <v>1</v>
      </c>
      <c r="H62" s="54">
        <v>0.007152777777777779</v>
      </c>
      <c r="I62" s="51">
        <v>3</v>
      </c>
      <c r="J62" s="54">
        <v>0.027696759259259258</v>
      </c>
      <c r="K62" s="51">
        <v>1</v>
      </c>
      <c r="L62" s="54">
        <v>0.03484953703703703</v>
      </c>
      <c r="M62" s="51">
        <v>2</v>
      </c>
      <c r="N62" s="54">
        <v>0.016203703703703703</v>
      </c>
      <c r="O62" s="51">
        <v>1</v>
      </c>
      <c r="P62" s="111">
        <v>0.051053240740740746</v>
      </c>
      <c r="Q62" s="64"/>
    </row>
    <row r="63" spans="1:17" ht="11.25">
      <c r="A63" s="57">
        <v>2</v>
      </c>
      <c r="B63" s="58" t="s">
        <v>133</v>
      </c>
      <c r="C63" s="59" t="s">
        <v>67</v>
      </c>
      <c r="D63" s="60">
        <v>1992</v>
      </c>
      <c r="E63" s="61">
        <v>102</v>
      </c>
      <c r="F63" s="62" t="s">
        <v>134</v>
      </c>
      <c r="G63" s="112">
        <v>1</v>
      </c>
      <c r="H63" s="64">
        <v>0.006527777777777778</v>
      </c>
      <c r="I63" s="61">
        <v>1</v>
      </c>
      <c r="J63" s="64">
        <v>0.028310185185185185</v>
      </c>
      <c r="K63" s="61">
        <v>2</v>
      </c>
      <c r="L63" s="64">
        <v>0.03483796296296296</v>
      </c>
      <c r="M63" s="61">
        <v>1</v>
      </c>
      <c r="N63" s="64">
        <v>0.018969907407407408</v>
      </c>
      <c r="O63" s="61">
        <v>3</v>
      </c>
      <c r="P63" s="113">
        <v>0.053807870370370374</v>
      </c>
      <c r="Q63" s="64">
        <f aca="true" t="shared" si="2" ref="Q63:Q70">P63-$P$62</f>
        <v>0.0027546296296296277</v>
      </c>
    </row>
    <row r="64" spans="1:17" ht="11.25" customHeight="1">
      <c r="A64" s="57">
        <v>3</v>
      </c>
      <c r="B64" s="58" t="s">
        <v>135</v>
      </c>
      <c r="C64" s="59" t="s">
        <v>113</v>
      </c>
      <c r="D64" s="60">
        <v>1972</v>
      </c>
      <c r="E64" s="61">
        <v>104</v>
      </c>
      <c r="F64" s="62" t="s">
        <v>136</v>
      </c>
      <c r="G64" s="112">
        <v>1</v>
      </c>
      <c r="H64" s="64">
        <v>0.008101851851851851</v>
      </c>
      <c r="I64" s="61">
        <v>6</v>
      </c>
      <c r="J64" s="64">
        <v>0.029444444444444443</v>
      </c>
      <c r="K64" s="61">
        <v>3</v>
      </c>
      <c r="L64" s="64">
        <v>0.0375462962962963</v>
      </c>
      <c r="M64" s="61">
        <v>3</v>
      </c>
      <c r="N64" s="64">
        <v>0.017175925925925924</v>
      </c>
      <c r="O64" s="61">
        <v>2</v>
      </c>
      <c r="P64" s="113">
        <v>0.05472222222222223</v>
      </c>
      <c r="Q64" s="64">
        <f t="shared" si="2"/>
        <v>0.0036689814814814814</v>
      </c>
    </row>
    <row r="65" spans="1:17" ht="11.25" customHeight="1">
      <c r="A65" s="57">
        <v>4</v>
      </c>
      <c r="B65" s="58" t="s">
        <v>137</v>
      </c>
      <c r="C65" s="59" t="s">
        <v>138</v>
      </c>
      <c r="D65" s="60">
        <v>1990</v>
      </c>
      <c r="E65" s="61">
        <v>118</v>
      </c>
      <c r="F65" s="62" t="s">
        <v>134</v>
      </c>
      <c r="G65" s="112">
        <v>2</v>
      </c>
      <c r="H65" s="64">
        <v>0.0078125</v>
      </c>
      <c r="I65" s="61">
        <v>4</v>
      </c>
      <c r="J65" s="64">
        <v>0.030671296296296294</v>
      </c>
      <c r="K65" s="61">
        <v>4</v>
      </c>
      <c r="L65" s="64">
        <v>0.038483796296296294</v>
      </c>
      <c r="M65" s="61">
        <v>4</v>
      </c>
      <c r="N65" s="64">
        <v>0.019560185185185184</v>
      </c>
      <c r="O65" s="61">
        <v>4</v>
      </c>
      <c r="P65" s="113">
        <v>0.05804398148148148</v>
      </c>
      <c r="Q65" s="64">
        <f t="shared" si="2"/>
        <v>0.006990740740740735</v>
      </c>
    </row>
    <row r="66" spans="1:17" ht="11.25" customHeight="1" thickBot="1">
      <c r="A66" s="68">
        <v>5</v>
      </c>
      <c r="B66" s="69" t="s">
        <v>139</v>
      </c>
      <c r="C66" s="70" t="s">
        <v>140</v>
      </c>
      <c r="D66" s="71">
        <v>1996</v>
      </c>
      <c r="E66" s="72">
        <v>143</v>
      </c>
      <c r="F66" s="73" t="s">
        <v>141</v>
      </c>
      <c r="G66" s="114">
        <v>1</v>
      </c>
      <c r="H66" s="75">
        <v>0.0066550925925925935</v>
      </c>
      <c r="I66" s="72">
        <v>2</v>
      </c>
      <c r="J66" s="75">
        <v>0.0319212962962963</v>
      </c>
      <c r="K66" s="72">
        <v>5</v>
      </c>
      <c r="L66" s="75">
        <v>0.03857638888888889</v>
      </c>
      <c r="M66" s="72">
        <v>5</v>
      </c>
      <c r="N66" s="75">
        <v>0.0218287037037037</v>
      </c>
      <c r="O66" s="72">
        <v>5</v>
      </c>
      <c r="P66" s="115">
        <v>0.0604050925925926</v>
      </c>
      <c r="Q66" s="77">
        <f t="shared" si="2"/>
        <v>0.009351851851851854</v>
      </c>
    </row>
    <row r="67" spans="1:17" ht="11.25" customHeight="1">
      <c r="A67" s="47">
        <v>6</v>
      </c>
      <c r="B67" s="48" t="s">
        <v>142</v>
      </c>
      <c r="C67" s="49" t="s">
        <v>67</v>
      </c>
      <c r="D67" s="50">
        <v>1994</v>
      </c>
      <c r="E67" s="51">
        <v>116</v>
      </c>
      <c r="F67" s="52" t="s">
        <v>141</v>
      </c>
      <c r="G67" s="110">
        <v>2</v>
      </c>
      <c r="H67" s="54">
        <v>0.00806712962962963</v>
      </c>
      <c r="I67" s="51">
        <v>5</v>
      </c>
      <c r="J67" s="54">
        <v>0.03446759259259259</v>
      </c>
      <c r="K67" s="51">
        <v>6</v>
      </c>
      <c r="L67" s="54">
        <v>0.04253472222222222</v>
      </c>
      <c r="M67" s="51">
        <v>6</v>
      </c>
      <c r="N67" s="54">
        <v>0.022395833333333334</v>
      </c>
      <c r="O67" s="51">
        <v>6</v>
      </c>
      <c r="P67" s="111">
        <v>0.06493055555555556</v>
      </c>
      <c r="Q67" s="56">
        <f t="shared" si="2"/>
        <v>0.013877314814814815</v>
      </c>
    </row>
    <row r="68" spans="1:17" ht="11.25" customHeight="1">
      <c r="A68" s="57">
        <v>7</v>
      </c>
      <c r="B68" s="58" t="s">
        <v>143</v>
      </c>
      <c r="C68" s="59" t="s">
        <v>144</v>
      </c>
      <c r="D68" s="60">
        <v>1970</v>
      </c>
      <c r="E68" s="61">
        <v>150</v>
      </c>
      <c r="F68" s="62" t="s">
        <v>136</v>
      </c>
      <c r="G68" s="112">
        <v>2</v>
      </c>
      <c r="H68" s="64">
        <v>0.009270833333333334</v>
      </c>
      <c r="I68" s="61">
        <v>8</v>
      </c>
      <c r="J68" s="64">
        <v>0.03512731481481481</v>
      </c>
      <c r="K68" s="61">
        <v>8</v>
      </c>
      <c r="L68" s="64">
        <v>0.04439814814814815</v>
      </c>
      <c r="M68" s="61">
        <v>8</v>
      </c>
      <c r="N68" s="64">
        <v>0.02271990740740741</v>
      </c>
      <c r="O68" s="61">
        <v>7</v>
      </c>
      <c r="P68" s="113">
        <v>0.06711805555555556</v>
      </c>
      <c r="Q68" s="66">
        <f t="shared" si="2"/>
        <v>0.01606481481481481</v>
      </c>
    </row>
    <row r="69" spans="1:17" ht="11.25" customHeight="1">
      <c r="A69" s="57">
        <v>8</v>
      </c>
      <c r="B69" s="58" t="s">
        <v>145</v>
      </c>
      <c r="C69" s="59" t="s">
        <v>146</v>
      </c>
      <c r="D69" s="60">
        <v>1987</v>
      </c>
      <c r="E69" s="61">
        <v>113</v>
      </c>
      <c r="F69" s="62" t="s">
        <v>134</v>
      </c>
      <c r="G69" s="112">
        <v>3</v>
      </c>
      <c r="H69" s="64">
        <v>0.008217592592592594</v>
      </c>
      <c r="I69" s="61">
        <v>7</v>
      </c>
      <c r="J69" s="64">
        <v>0.03454861111111111</v>
      </c>
      <c r="K69" s="61">
        <v>7</v>
      </c>
      <c r="L69" s="64">
        <v>0.0427662037037037</v>
      </c>
      <c r="M69" s="61">
        <v>7</v>
      </c>
      <c r="N69" s="64">
        <v>0.026076388888888885</v>
      </c>
      <c r="O69" s="61">
        <v>8</v>
      </c>
      <c r="P69" s="113">
        <v>0.0688425925925926</v>
      </c>
      <c r="Q69" s="66">
        <f t="shared" si="2"/>
        <v>0.017789351851851848</v>
      </c>
    </row>
    <row r="70" spans="1:17" ht="11.25" customHeight="1">
      <c r="A70" s="57">
        <v>9</v>
      </c>
      <c r="B70" s="58" t="s">
        <v>147</v>
      </c>
      <c r="C70" s="59" t="s">
        <v>148</v>
      </c>
      <c r="D70" s="60">
        <v>1975</v>
      </c>
      <c r="E70" s="61">
        <v>172</v>
      </c>
      <c r="F70" s="62" t="s">
        <v>132</v>
      </c>
      <c r="G70" s="112">
        <v>2</v>
      </c>
      <c r="H70" s="64">
        <v>0.009722222222222222</v>
      </c>
      <c r="I70" s="61">
        <v>9</v>
      </c>
      <c r="J70" s="64">
        <v>0.04445601851851852</v>
      </c>
      <c r="K70" s="61">
        <v>9</v>
      </c>
      <c r="L70" s="64">
        <v>0.054178240740740735</v>
      </c>
      <c r="M70" s="61">
        <v>9</v>
      </c>
      <c r="N70" s="64">
        <v>0.02704861111111111</v>
      </c>
      <c r="O70" s="61">
        <v>9</v>
      </c>
      <c r="P70" s="113">
        <v>0.08122685185185186</v>
      </c>
      <c r="Q70" s="66">
        <f t="shared" si="2"/>
        <v>0.03017361111111111</v>
      </c>
    </row>
  </sheetData>
  <sheetProtection formatCells="0" selectLockedCells="1"/>
  <mergeCells count="2">
    <mergeCell ref="A60:C60"/>
    <mergeCell ref="D60:Q60"/>
  </mergeCells>
  <printOptions/>
  <pageMargins left="0.31496062992125984" right="0.2362204724409449" top="0.22" bottom="0.43" header="0.16" footer="0.15748031496062992"/>
  <pageSetup fitToHeight="1" fitToWidth="1" horizontalDpi="600" verticalDpi="600" orientation="portrait" paperSize="9" scale="9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view="pageBreakPreview" zoomScaleSheetLayoutView="100" zoomScalePageLayoutView="0" workbookViewId="0" topLeftCell="A1">
      <selection activeCell="Q19" sqref="Q19"/>
    </sheetView>
  </sheetViews>
  <sheetFormatPr defaultColWidth="9.140625" defaultRowHeight="12.75"/>
  <cols>
    <col min="1" max="1" width="3.7109375" style="1" customWidth="1"/>
    <col min="2" max="2" width="13.8515625" style="2" customWidth="1"/>
    <col min="3" max="3" width="19.140625" style="2" customWidth="1"/>
    <col min="4" max="4" width="5.140625" style="2" customWidth="1"/>
    <col min="5" max="5" width="3.28125" style="2" customWidth="1"/>
    <col min="6" max="6" width="3.421875" style="1" customWidth="1"/>
    <col min="7" max="7" width="3.421875" style="4" customWidth="1"/>
    <col min="8" max="8" width="5.7109375" style="1" customWidth="1"/>
    <col min="9" max="9" width="6.421875" style="41" customWidth="1"/>
    <col min="10" max="11" width="4.421875" style="44" hidden="1" customWidth="1"/>
    <col min="12" max="12" width="2.7109375" style="67" hidden="1" customWidth="1"/>
    <col min="13" max="15" width="9.140625" style="2" hidden="1" customWidth="1"/>
    <col min="16" max="16384" width="9.140625" style="2" customWidth="1"/>
  </cols>
  <sheetData>
    <row r="1" spans="1:12" ht="31.5" customHeight="1">
      <c r="A1" s="43" t="s">
        <v>35</v>
      </c>
      <c r="B1" s="43"/>
      <c r="C1" s="43"/>
      <c r="D1" s="80"/>
      <c r="E1" s="42"/>
      <c r="F1" s="43"/>
      <c r="G1" s="43"/>
      <c r="H1" s="43"/>
      <c r="I1" s="44"/>
      <c r="K1" s="67"/>
      <c r="L1" s="2"/>
    </row>
    <row r="2" spans="1:12" ht="11.25">
      <c r="A2" s="83" t="s">
        <v>7</v>
      </c>
      <c r="B2" s="84" t="s">
        <v>33</v>
      </c>
      <c r="C2" s="85" t="s">
        <v>37</v>
      </c>
      <c r="D2" s="86" t="s">
        <v>16</v>
      </c>
      <c r="E2" s="87" t="s">
        <v>20</v>
      </c>
      <c r="F2" s="87"/>
      <c r="G2" s="90"/>
      <c r="H2" s="95"/>
      <c r="I2" s="44"/>
      <c r="K2" s="67"/>
      <c r="L2" s="2"/>
    </row>
    <row r="3" spans="1:9" ht="21" thickBot="1">
      <c r="A3" s="82" t="s">
        <v>30</v>
      </c>
      <c r="B3" s="82"/>
      <c r="C3" s="82"/>
      <c r="D3" s="81"/>
      <c r="E3" s="81"/>
      <c r="F3" s="81"/>
      <c r="G3" s="81"/>
      <c r="H3" s="81"/>
      <c r="I3" s="81"/>
    </row>
    <row r="4" spans="1:25" ht="13.5" thickBot="1">
      <c r="A4" s="5" t="s">
        <v>3</v>
      </c>
      <c r="B4" s="6" t="s">
        <v>0</v>
      </c>
      <c r="C4" s="6" t="s">
        <v>1</v>
      </c>
      <c r="D4" s="6" t="s">
        <v>2</v>
      </c>
      <c r="E4" s="6" t="s">
        <v>5</v>
      </c>
      <c r="F4" s="6" t="s">
        <v>6</v>
      </c>
      <c r="G4" s="7" t="s">
        <v>3</v>
      </c>
      <c r="H4" s="9" t="s">
        <v>4</v>
      </c>
      <c r="I4" s="10" t="s">
        <v>8</v>
      </c>
      <c r="P4"/>
      <c r="Q4"/>
      <c r="R4"/>
      <c r="S4"/>
      <c r="T4"/>
      <c r="U4"/>
      <c r="V4"/>
      <c r="W4"/>
      <c r="X4"/>
      <c r="Y4"/>
    </row>
    <row r="5" spans="1:9" ht="11.25">
      <c r="A5" s="11">
        <v>48</v>
      </c>
      <c r="B5" s="12" t="s">
        <v>109</v>
      </c>
      <c r="C5" s="12" t="s">
        <v>67</v>
      </c>
      <c r="D5" s="13">
        <v>1999</v>
      </c>
      <c r="E5" s="14">
        <v>5</v>
      </c>
      <c r="F5" s="15" t="s">
        <v>110</v>
      </c>
      <c r="G5" s="16">
        <v>1</v>
      </c>
      <c r="H5" s="19">
        <v>0.010231481481481482</v>
      </c>
      <c r="I5" s="20"/>
    </row>
    <row r="6" spans="1:9" ht="11.25">
      <c r="A6" s="103">
        <v>50</v>
      </c>
      <c r="B6" s="119" t="s">
        <v>111</v>
      </c>
      <c r="C6" s="119" t="s">
        <v>67</v>
      </c>
      <c r="D6" s="120">
        <v>2000</v>
      </c>
      <c r="E6" s="104">
        <v>10</v>
      </c>
      <c r="F6" s="121" t="s">
        <v>110</v>
      </c>
      <c r="G6" s="122">
        <v>2</v>
      </c>
      <c r="H6" s="161">
        <v>0.01068287037037037</v>
      </c>
      <c r="I6" s="30">
        <f aca="true" t="shared" si="0" ref="I6:I11">H6-$H$5</f>
        <v>0.0004513888888888883</v>
      </c>
    </row>
    <row r="7" spans="1:9" ht="11.25">
      <c r="A7" s="103">
        <v>52</v>
      </c>
      <c r="B7" s="119" t="s">
        <v>112</v>
      </c>
      <c r="C7" s="119" t="s">
        <v>113</v>
      </c>
      <c r="D7" s="120">
        <v>1999</v>
      </c>
      <c r="E7" s="104">
        <v>1</v>
      </c>
      <c r="F7" s="121" t="s">
        <v>110</v>
      </c>
      <c r="G7" s="122">
        <v>3</v>
      </c>
      <c r="H7" s="161">
        <v>0.011030092592592591</v>
      </c>
      <c r="I7" s="30">
        <f t="shared" si="0"/>
        <v>0.0007986111111111093</v>
      </c>
    </row>
    <row r="8" spans="1:9" ht="11.25">
      <c r="A8" s="103">
        <v>53</v>
      </c>
      <c r="B8" s="119" t="s">
        <v>114</v>
      </c>
      <c r="C8" s="119" t="s">
        <v>60</v>
      </c>
      <c r="D8" s="120">
        <v>2000</v>
      </c>
      <c r="E8" s="104">
        <v>33</v>
      </c>
      <c r="F8" s="121" t="s">
        <v>110</v>
      </c>
      <c r="G8" s="122">
        <v>4</v>
      </c>
      <c r="H8" s="161">
        <v>0.01136574074074074</v>
      </c>
      <c r="I8" s="30">
        <f t="shared" si="0"/>
        <v>0.0011342592592592585</v>
      </c>
    </row>
    <row r="9" spans="1:9" ht="11.25">
      <c r="A9" s="21">
        <v>55</v>
      </c>
      <c r="B9" s="22" t="s">
        <v>115</v>
      </c>
      <c r="C9" s="22" t="s">
        <v>113</v>
      </c>
      <c r="D9" s="23">
        <v>2000</v>
      </c>
      <c r="E9" s="24">
        <v>120</v>
      </c>
      <c r="F9" s="25" t="s">
        <v>110</v>
      </c>
      <c r="G9" s="26">
        <v>5</v>
      </c>
      <c r="H9" s="29">
        <v>0.011863425925925925</v>
      </c>
      <c r="I9" s="30">
        <f t="shared" si="0"/>
        <v>0.0016319444444444428</v>
      </c>
    </row>
    <row r="10" spans="1:9" ht="12" thickBot="1">
      <c r="A10" s="21">
        <v>54</v>
      </c>
      <c r="B10" s="22" t="s">
        <v>116</v>
      </c>
      <c r="C10" s="22" t="s">
        <v>113</v>
      </c>
      <c r="D10" s="23">
        <v>2000</v>
      </c>
      <c r="E10" s="24">
        <v>22</v>
      </c>
      <c r="F10" s="25" t="s">
        <v>110</v>
      </c>
      <c r="G10" s="26">
        <v>6</v>
      </c>
      <c r="H10" s="29">
        <v>0.011863425925925925</v>
      </c>
      <c r="I10" s="30">
        <f t="shared" si="0"/>
        <v>0.0016319444444444428</v>
      </c>
    </row>
    <row r="11" spans="1:15" ht="12" thickBot="1">
      <c r="A11" s="21">
        <v>58</v>
      </c>
      <c r="B11" s="22" t="s">
        <v>117</v>
      </c>
      <c r="C11" s="22" t="s">
        <v>67</v>
      </c>
      <c r="D11" s="23">
        <v>2000</v>
      </c>
      <c r="E11" s="24">
        <v>348</v>
      </c>
      <c r="F11" s="25" t="s">
        <v>110</v>
      </c>
      <c r="G11" s="26">
        <v>7</v>
      </c>
      <c r="H11" s="29">
        <v>0.013275462962962963</v>
      </c>
      <c r="I11" s="30">
        <f t="shared" si="0"/>
        <v>0.003043981481481481</v>
      </c>
      <c r="M11" s="9" t="s">
        <v>11</v>
      </c>
      <c r="N11" s="9" t="s">
        <v>12</v>
      </c>
      <c r="O11" s="9" t="s">
        <v>13</v>
      </c>
    </row>
    <row r="12" spans="1:26" s="44" customFormat="1" ht="21" thickBot="1">
      <c r="A12" s="170" t="s">
        <v>31</v>
      </c>
      <c r="B12" s="170"/>
      <c r="C12" s="170"/>
      <c r="D12" s="171"/>
      <c r="E12" s="171"/>
      <c r="F12" s="171"/>
      <c r="G12" s="171"/>
      <c r="H12" s="171"/>
      <c r="I12" s="171"/>
      <c r="L12" s="6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44" customFormat="1" ht="12" thickBot="1">
      <c r="A13" s="5" t="s">
        <v>3</v>
      </c>
      <c r="B13" s="6" t="s">
        <v>0</v>
      </c>
      <c r="C13" s="6" t="s">
        <v>1</v>
      </c>
      <c r="D13" s="6" t="s">
        <v>2</v>
      </c>
      <c r="E13" s="6" t="s">
        <v>5</v>
      </c>
      <c r="F13" s="6" t="s">
        <v>6</v>
      </c>
      <c r="G13" s="7" t="s">
        <v>3</v>
      </c>
      <c r="H13" s="9" t="s">
        <v>4</v>
      </c>
      <c r="I13" s="10" t="s">
        <v>8</v>
      </c>
      <c r="L13" s="6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44" customFormat="1" ht="11.25">
      <c r="A14" s="47">
        <v>46</v>
      </c>
      <c r="B14" s="48" t="s">
        <v>118</v>
      </c>
      <c r="C14" s="49" t="s">
        <v>113</v>
      </c>
      <c r="D14" s="50">
        <v>1997</v>
      </c>
      <c r="E14" s="51">
        <v>12</v>
      </c>
      <c r="F14" s="52" t="s">
        <v>119</v>
      </c>
      <c r="G14" s="53">
        <v>1</v>
      </c>
      <c r="H14" s="55">
        <v>0.00980324074074074</v>
      </c>
      <c r="I14" s="56"/>
      <c r="L14" s="6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44" customFormat="1" ht="12" thickBot="1">
      <c r="A15" s="162">
        <v>47</v>
      </c>
      <c r="B15" s="163" t="s">
        <v>120</v>
      </c>
      <c r="C15" s="164" t="s">
        <v>67</v>
      </c>
      <c r="D15" s="165">
        <v>1997</v>
      </c>
      <c r="E15" s="166">
        <v>314</v>
      </c>
      <c r="F15" s="167" t="s">
        <v>119</v>
      </c>
      <c r="G15" s="168">
        <v>2</v>
      </c>
      <c r="H15" s="169">
        <v>0.010185185185185184</v>
      </c>
      <c r="I15" s="66">
        <f aca="true" t="shared" si="1" ref="I15:I20">H15-$H$14</f>
        <v>0.00038194444444444343</v>
      </c>
      <c r="L15" s="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44" customFormat="1" ht="11.25">
      <c r="A16" s="162">
        <v>49</v>
      </c>
      <c r="B16" s="163" t="s">
        <v>121</v>
      </c>
      <c r="C16" s="12" t="s">
        <v>67</v>
      </c>
      <c r="D16" s="165">
        <v>1997</v>
      </c>
      <c r="E16" s="166">
        <v>336</v>
      </c>
      <c r="F16" s="167" t="s">
        <v>119</v>
      </c>
      <c r="G16" s="168">
        <v>3</v>
      </c>
      <c r="H16" s="169">
        <v>0.010243055555555556</v>
      </c>
      <c r="I16" s="66">
        <f t="shared" si="1"/>
        <v>0.00043981481481481476</v>
      </c>
      <c r="L16" s="6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44" customFormat="1" ht="11.25">
      <c r="A17" s="57">
        <v>56</v>
      </c>
      <c r="B17" s="58" t="s">
        <v>122</v>
      </c>
      <c r="C17" s="59" t="s">
        <v>42</v>
      </c>
      <c r="D17" s="60">
        <v>1998</v>
      </c>
      <c r="E17" s="61">
        <v>238</v>
      </c>
      <c r="F17" s="62" t="s">
        <v>119</v>
      </c>
      <c r="G17" s="63">
        <v>4</v>
      </c>
      <c r="H17" s="65">
        <v>0.01207175925925926</v>
      </c>
      <c r="I17" s="66">
        <f t="shared" si="1"/>
        <v>0.0022685185185185187</v>
      </c>
      <c r="L17" s="6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44" customFormat="1" ht="11.25">
      <c r="A18" s="57">
        <v>57</v>
      </c>
      <c r="B18" s="58" t="s">
        <v>123</v>
      </c>
      <c r="C18" s="59" t="s">
        <v>67</v>
      </c>
      <c r="D18" s="60">
        <v>1998</v>
      </c>
      <c r="E18" s="61">
        <v>11</v>
      </c>
      <c r="F18" s="62" t="s">
        <v>119</v>
      </c>
      <c r="G18" s="63">
        <v>5</v>
      </c>
      <c r="H18" s="65">
        <v>0.01247685185185185</v>
      </c>
      <c r="I18" s="66">
        <f t="shared" si="1"/>
        <v>0.0026736111111111092</v>
      </c>
      <c r="L18" s="6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44" customFormat="1" ht="11.25">
      <c r="A19" s="57">
        <v>60</v>
      </c>
      <c r="B19" s="58" t="s">
        <v>124</v>
      </c>
      <c r="C19" s="59" t="s">
        <v>87</v>
      </c>
      <c r="D19" s="60">
        <v>1997</v>
      </c>
      <c r="E19" s="61">
        <v>28</v>
      </c>
      <c r="F19" s="62" t="s">
        <v>119</v>
      </c>
      <c r="G19" s="63">
        <v>6</v>
      </c>
      <c r="H19" s="65">
        <v>0.014201388888888888</v>
      </c>
      <c r="I19" s="66">
        <f t="shared" si="1"/>
        <v>0.0043981481481481476</v>
      </c>
      <c r="L19" s="6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44" customFormat="1" ht="12" thickBot="1">
      <c r="A20" s="68">
        <v>61</v>
      </c>
      <c r="B20" s="69" t="s">
        <v>125</v>
      </c>
      <c r="C20" s="70" t="s">
        <v>67</v>
      </c>
      <c r="D20" s="71">
        <v>1998</v>
      </c>
      <c r="E20" s="72">
        <v>117</v>
      </c>
      <c r="F20" s="73" t="s">
        <v>119</v>
      </c>
      <c r="G20" s="74">
        <v>7</v>
      </c>
      <c r="H20" s="76">
        <v>0.014328703703703703</v>
      </c>
      <c r="I20" s="77">
        <f t="shared" si="1"/>
        <v>0.004525462962962962</v>
      </c>
      <c r="L20" s="6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2" spans="1:9" ht="17.25" customHeight="1" thickBot="1">
      <c r="A22" s="82" t="s">
        <v>32</v>
      </c>
      <c r="B22" s="82"/>
      <c r="C22" s="82"/>
      <c r="D22" s="81"/>
      <c r="E22" s="81"/>
      <c r="F22" s="81"/>
      <c r="G22" s="81"/>
      <c r="H22" s="81"/>
      <c r="I22" s="81"/>
    </row>
    <row r="23" spans="1:9" ht="12" thickBot="1">
      <c r="A23" s="5" t="s">
        <v>3</v>
      </c>
      <c r="B23" s="6" t="s">
        <v>0</v>
      </c>
      <c r="C23" s="6" t="s">
        <v>1</v>
      </c>
      <c r="D23" s="6" t="s">
        <v>2</v>
      </c>
      <c r="E23" s="6" t="s">
        <v>5</v>
      </c>
      <c r="F23" s="6" t="s">
        <v>6</v>
      </c>
      <c r="G23" s="7" t="s">
        <v>3</v>
      </c>
      <c r="H23" s="9" t="s">
        <v>4</v>
      </c>
      <c r="I23" s="10" t="s">
        <v>8</v>
      </c>
    </row>
    <row r="24" spans="1:9" ht="11.25">
      <c r="A24" s="11">
        <v>59</v>
      </c>
      <c r="B24" s="12" t="s">
        <v>127</v>
      </c>
      <c r="C24" s="12" t="s">
        <v>69</v>
      </c>
      <c r="D24" s="13">
        <v>2000</v>
      </c>
      <c r="E24" s="14">
        <v>20</v>
      </c>
      <c r="F24" s="15" t="s">
        <v>128</v>
      </c>
      <c r="G24" s="16">
        <v>1</v>
      </c>
      <c r="H24" s="19">
        <v>0.013587962962962963</v>
      </c>
      <c r="I24" s="20"/>
    </row>
    <row r="26" spans="1:9" ht="21" thickBot="1">
      <c r="A26" s="82" t="s">
        <v>126</v>
      </c>
      <c r="B26" s="82"/>
      <c r="C26" s="82"/>
      <c r="D26" s="81"/>
      <c r="E26" s="81"/>
      <c r="F26" s="81"/>
      <c r="G26" s="81"/>
      <c r="H26" s="81"/>
      <c r="I26" s="81"/>
    </row>
    <row r="27" spans="1:9" ht="12" thickBot="1">
      <c r="A27" s="5" t="s">
        <v>3</v>
      </c>
      <c r="B27" s="6" t="s">
        <v>0</v>
      </c>
      <c r="C27" s="6" t="s">
        <v>1</v>
      </c>
      <c r="D27" s="6" t="s">
        <v>2</v>
      </c>
      <c r="E27" s="6" t="s">
        <v>5</v>
      </c>
      <c r="F27" s="6" t="s">
        <v>6</v>
      </c>
      <c r="G27" s="7" t="s">
        <v>3</v>
      </c>
      <c r="H27" s="9" t="s">
        <v>4</v>
      </c>
      <c r="I27" s="10" t="s">
        <v>8</v>
      </c>
    </row>
    <row r="28" spans="1:9" ht="11.25">
      <c r="A28" s="11">
        <v>51</v>
      </c>
      <c r="B28" s="12" t="s">
        <v>129</v>
      </c>
      <c r="C28" s="12" t="s">
        <v>113</v>
      </c>
      <c r="D28" s="13">
        <v>1997</v>
      </c>
      <c r="E28" s="14">
        <v>23</v>
      </c>
      <c r="F28" s="15" t="s">
        <v>130</v>
      </c>
      <c r="G28" s="16">
        <v>1</v>
      </c>
      <c r="H28" s="19">
        <v>0.011006944444444444</v>
      </c>
      <c r="I28" s="20"/>
    </row>
  </sheetData>
  <sheetProtection formatCells="0" selectLockedCells="1"/>
  <mergeCells count="2">
    <mergeCell ref="A12:C12"/>
    <mergeCell ref="D12:I12"/>
  </mergeCells>
  <printOptions/>
  <pageMargins left="0.31496062992125984" right="0.2362204724409449" top="0.22" bottom="0.43" header="0.16" footer="0.15748031496062992"/>
  <pageSetup fitToHeight="1" fitToWidth="1" horizontalDpi="600" verticalDpi="6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zoomScale="110" zoomScaleNormal="110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.7109375" style="4" customWidth="1"/>
    <col min="2" max="2" width="13.8515625" style="4" customWidth="1"/>
    <col min="3" max="3" width="19.140625" style="4" customWidth="1"/>
    <col min="4" max="4" width="5.140625" style="4" customWidth="1"/>
    <col min="5" max="5" width="3.28125" style="4" customWidth="1"/>
    <col min="6" max="6" width="4.00390625" style="4" customWidth="1"/>
    <col min="7" max="7" width="3.421875" style="4" customWidth="1"/>
    <col min="8" max="8" width="5.421875" style="138" customWidth="1"/>
    <col min="9" max="9" width="5.57421875" style="157" bestFit="1" customWidth="1"/>
    <col min="10" max="10" width="5.28125" style="3" customWidth="1"/>
    <col min="11" max="11" width="5.00390625" style="3" customWidth="1"/>
    <col min="12" max="12" width="3.7109375" style="142" customWidth="1"/>
    <col min="13" max="13" width="3.7109375" style="3" customWidth="1"/>
    <col min="14" max="14" width="12.00390625" style="3" customWidth="1"/>
    <col min="15" max="15" width="2.7109375" style="3" customWidth="1"/>
    <col min="16" max="16384" width="9.140625" style="3" customWidth="1"/>
  </cols>
  <sheetData>
    <row r="1" spans="1:17" ht="20.25">
      <c r="A1" s="43" t="s">
        <v>35</v>
      </c>
      <c r="B1" s="43"/>
      <c r="C1" s="43"/>
      <c r="D1" s="80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2" ht="21" thickBot="1">
      <c r="A2" s="160" t="s">
        <v>23</v>
      </c>
      <c r="B2" s="160"/>
      <c r="C2" s="160"/>
      <c r="D2" s="102"/>
      <c r="E2" s="102"/>
      <c r="F2" s="102"/>
      <c r="G2" s="102"/>
      <c r="H2" s="123"/>
      <c r="I2" s="102"/>
      <c r="K2" s="142"/>
      <c r="L2" s="3"/>
    </row>
    <row r="3" spans="1:12" ht="12" thickBot="1">
      <c r="A3" s="144" t="s">
        <v>3</v>
      </c>
      <c r="B3" s="107" t="s">
        <v>0</v>
      </c>
      <c r="C3" s="107" t="s">
        <v>1</v>
      </c>
      <c r="D3" s="107" t="s">
        <v>2</v>
      </c>
      <c r="E3" s="107" t="s">
        <v>5</v>
      </c>
      <c r="F3" s="107" t="s">
        <v>6</v>
      </c>
      <c r="G3" s="99" t="s">
        <v>3</v>
      </c>
      <c r="H3" s="124" t="s">
        <v>4</v>
      </c>
      <c r="I3" s="145" t="s">
        <v>8</v>
      </c>
      <c r="K3" s="142"/>
      <c r="L3" s="3"/>
    </row>
    <row r="4" spans="1:12" ht="11.25">
      <c r="A4" s="139">
        <v>1</v>
      </c>
      <c r="B4" s="105" t="s">
        <v>38</v>
      </c>
      <c r="C4" s="105" t="s">
        <v>39</v>
      </c>
      <c r="D4" s="105">
        <v>2007</v>
      </c>
      <c r="E4" s="105">
        <v>18</v>
      </c>
      <c r="F4" s="105" t="s">
        <v>40</v>
      </c>
      <c r="G4" s="105">
        <v>1</v>
      </c>
      <c r="H4" s="125">
        <v>0.0004166666666666667</v>
      </c>
      <c r="I4" s="146"/>
      <c r="K4" s="142"/>
      <c r="L4" s="3"/>
    </row>
    <row r="5" spans="1:12" ht="11.25">
      <c r="A5" s="147">
        <v>2</v>
      </c>
      <c r="B5" s="116" t="s">
        <v>41</v>
      </c>
      <c r="C5" s="116" t="s">
        <v>42</v>
      </c>
      <c r="D5" s="116">
        <v>2007</v>
      </c>
      <c r="E5" s="116">
        <v>241</v>
      </c>
      <c r="F5" s="116" t="s">
        <v>40</v>
      </c>
      <c r="G5" s="116">
        <v>2</v>
      </c>
      <c r="H5" s="126">
        <v>0.0004398148148148148</v>
      </c>
      <c r="I5" s="141">
        <f>H5-$H$4</f>
        <v>2.3148148148148117E-05</v>
      </c>
      <c r="K5" s="142"/>
      <c r="L5" s="3"/>
    </row>
    <row r="6" spans="1:12" ht="11.25">
      <c r="A6" s="147">
        <v>3</v>
      </c>
      <c r="B6" s="116" t="s">
        <v>43</v>
      </c>
      <c r="C6" s="116" t="s">
        <v>44</v>
      </c>
      <c r="D6" s="116">
        <v>2007</v>
      </c>
      <c r="E6" s="116">
        <v>13</v>
      </c>
      <c r="F6" s="116" t="s">
        <v>40</v>
      </c>
      <c r="G6" s="116">
        <v>3</v>
      </c>
      <c r="H6" s="126">
        <v>0.0004513888888888889</v>
      </c>
      <c r="I6" s="141">
        <f>H6-$H$4</f>
        <v>3.472222222222223E-05</v>
      </c>
      <c r="K6" s="142"/>
      <c r="L6" s="3"/>
    </row>
    <row r="7" spans="1:12" ht="11.25">
      <c r="A7" s="147">
        <v>5</v>
      </c>
      <c r="B7" s="116" t="s">
        <v>45</v>
      </c>
      <c r="C7" s="116" t="s">
        <v>46</v>
      </c>
      <c r="D7" s="116">
        <v>2008</v>
      </c>
      <c r="E7" s="116">
        <v>7</v>
      </c>
      <c r="F7" s="116" t="s">
        <v>40</v>
      </c>
      <c r="G7" s="116">
        <v>4</v>
      </c>
      <c r="H7" s="126">
        <v>0.0005671296296296296</v>
      </c>
      <c r="I7" s="141">
        <f>H7-$H$4</f>
        <v>0.00015046296296296287</v>
      </c>
      <c r="K7" s="142"/>
      <c r="L7" s="3"/>
    </row>
    <row r="8" spans="1:12" ht="12" thickBot="1">
      <c r="A8" s="148">
        <v>8</v>
      </c>
      <c r="B8" s="118" t="s">
        <v>47</v>
      </c>
      <c r="C8" s="118" t="s">
        <v>39</v>
      </c>
      <c r="D8" s="118">
        <v>2010</v>
      </c>
      <c r="E8" s="118">
        <v>19</v>
      </c>
      <c r="F8" s="118" t="s">
        <v>40</v>
      </c>
      <c r="G8" s="118">
        <v>5</v>
      </c>
      <c r="H8" s="127">
        <v>0.0011574074074074073</v>
      </c>
      <c r="I8" s="141">
        <f>H8-$H$4</f>
        <v>0.0007407407407407406</v>
      </c>
      <c r="K8" s="142"/>
      <c r="L8" s="3"/>
    </row>
    <row r="9" spans="1:12" ht="12" thickBot="1">
      <c r="A9" s="118">
        <v>9</v>
      </c>
      <c r="B9" s="118" t="s">
        <v>48</v>
      </c>
      <c r="C9" s="118" t="s">
        <v>44</v>
      </c>
      <c r="D9" s="118">
        <v>2010</v>
      </c>
      <c r="E9" s="118">
        <v>17</v>
      </c>
      <c r="F9" s="118" t="s">
        <v>40</v>
      </c>
      <c r="G9" s="118">
        <v>6</v>
      </c>
      <c r="H9" s="127">
        <v>0.0011689814814814816</v>
      </c>
      <c r="I9" s="141">
        <f>H9-$H$4</f>
        <v>0.0007523148148148148</v>
      </c>
      <c r="K9" s="142"/>
      <c r="L9" s="3"/>
    </row>
    <row r="10" spans="1:12" ht="11.25">
      <c r="A10" s="158"/>
      <c r="B10" s="143"/>
      <c r="C10" s="158"/>
      <c r="D10" s="158"/>
      <c r="E10" s="143"/>
      <c r="F10" s="143"/>
      <c r="G10" s="143"/>
      <c r="H10" s="159"/>
      <c r="I10" s="3"/>
      <c r="K10" s="142"/>
      <c r="L10" s="3"/>
    </row>
    <row r="11" spans="1:12" ht="21" thickBot="1">
      <c r="A11" s="160" t="s">
        <v>34</v>
      </c>
      <c r="B11" s="160"/>
      <c r="C11" s="160"/>
      <c r="D11" s="102"/>
      <c r="E11" s="102"/>
      <c r="F11" s="102"/>
      <c r="G11" s="102"/>
      <c r="H11" s="123"/>
      <c r="I11" s="102"/>
      <c r="K11" s="142"/>
      <c r="L11" s="3"/>
    </row>
    <row r="12" spans="1:12" ht="12" thickBot="1">
      <c r="A12" s="144" t="s">
        <v>3</v>
      </c>
      <c r="B12" s="107" t="s">
        <v>0</v>
      </c>
      <c r="C12" s="107" t="s">
        <v>1</v>
      </c>
      <c r="D12" s="107" t="s">
        <v>2</v>
      </c>
      <c r="E12" s="107" t="s">
        <v>5</v>
      </c>
      <c r="F12" s="107" t="s">
        <v>6</v>
      </c>
      <c r="G12" s="99" t="s">
        <v>3</v>
      </c>
      <c r="H12" s="124" t="s">
        <v>4</v>
      </c>
      <c r="I12" s="145" t="s">
        <v>8</v>
      </c>
      <c r="K12" s="142"/>
      <c r="L12" s="3"/>
    </row>
    <row r="13" spans="1:12" ht="11.25">
      <c r="A13" s="149">
        <v>4</v>
      </c>
      <c r="B13" s="117" t="s">
        <v>88</v>
      </c>
      <c r="C13" s="117" t="s">
        <v>89</v>
      </c>
      <c r="D13" s="117">
        <v>2007</v>
      </c>
      <c r="E13" s="117">
        <v>31</v>
      </c>
      <c r="F13" s="117" t="s">
        <v>90</v>
      </c>
      <c r="G13" s="117">
        <v>1</v>
      </c>
      <c r="H13" s="129">
        <v>0.0004629629629629629</v>
      </c>
      <c r="I13" s="150"/>
      <c r="K13" s="142"/>
      <c r="L13" s="3"/>
    </row>
    <row r="14" spans="1:12" ht="11.25">
      <c r="A14" s="151">
        <v>6</v>
      </c>
      <c r="B14" s="106" t="s">
        <v>91</v>
      </c>
      <c r="C14" s="106" t="s">
        <v>67</v>
      </c>
      <c r="D14" s="106">
        <v>2009</v>
      </c>
      <c r="E14" s="106">
        <v>333</v>
      </c>
      <c r="F14" s="106" t="s">
        <v>90</v>
      </c>
      <c r="G14" s="106">
        <v>2</v>
      </c>
      <c r="H14" s="130">
        <v>0.0005787037037037038</v>
      </c>
      <c r="I14" s="141">
        <f>H14-$H$13</f>
        <v>0.00011574074074074085</v>
      </c>
      <c r="K14" s="142"/>
      <c r="L14" s="3"/>
    </row>
    <row r="15" spans="1:12" ht="11.25">
      <c r="A15" s="140">
        <v>7</v>
      </c>
      <c r="B15" s="100" t="s">
        <v>92</v>
      </c>
      <c r="C15" s="100" t="s">
        <v>93</v>
      </c>
      <c r="D15" s="100">
        <v>2009</v>
      </c>
      <c r="E15" s="100">
        <v>14</v>
      </c>
      <c r="F15" s="100" t="s">
        <v>90</v>
      </c>
      <c r="G15" s="100">
        <v>3</v>
      </c>
      <c r="H15" s="131">
        <v>0.0009375000000000001</v>
      </c>
      <c r="I15" s="141">
        <f>H15-$H$13</f>
        <v>0.00047453703703703715</v>
      </c>
      <c r="K15" s="142"/>
      <c r="L15" s="3"/>
    </row>
    <row r="16" spans="1:12" ht="12" thickBot="1">
      <c r="A16" s="152">
        <v>10</v>
      </c>
      <c r="B16" s="101" t="s">
        <v>94</v>
      </c>
      <c r="C16" s="101" t="s">
        <v>44</v>
      </c>
      <c r="D16" s="101">
        <v>2011</v>
      </c>
      <c r="E16" s="101">
        <v>16</v>
      </c>
      <c r="F16" s="101" t="s">
        <v>90</v>
      </c>
      <c r="G16" s="101">
        <v>4</v>
      </c>
      <c r="H16" s="132">
        <v>0.002002314814814815</v>
      </c>
      <c r="I16" s="153">
        <f>H16-$H$13</f>
        <v>0.0015393518518518519</v>
      </c>
      <c r="K16" s="142"/>
      <c r="L16" s="3"/>
    </row>
    <row r="17" spans="1:12" ht="11.25">
      <c r="A17" s="158"/>
      <c r="B17" s="143"/>
      <c r="C17" s="158"/>
      <c r="D17" s="158"/>
      <c r="E17" s="143"/>
      <c r="F17" s="143"/>
      <c r="G17" s="143"/>
      <c r="H17" s="159"/>
      <c r="I17" s="3"/>
      <c r="K17" s="142"/>
      <c r="L17" s="3"/>
    </row>
    <row r="18" spans="1:12" ht="21" thickBot="1">
      <c r="A18" s="160" t="s">
        <v>24</v>
      </c>
      <c r="B18" s="160"/>
      <c r="C18" s="160"/>
      <c r="D18" s="102"/>
      <c r="E18" s="102"/>
      <c r="F18" s="102"/>
      <c r="G18" s="102"/>
      <c r="H18" s="123"/>
      <c r="I18" s="102"/>
      <c r="K18" s="142"/>
      <c r="L18" s="3"/>
    </row>
    <row r="19" spans="1:12" ht="12" thickBot="1">
      <c r="A19" s="144" t="s">
        <v>3</v>
      </c>
      <c r="B19" s="107" t="s">
        <v>0</v>
      </c>
      <c r="C19" s="107" t="s">
        <v>1</v>
      </c>
      <c r="D19" s="107" t="s">
        <v>2</v>
      </c>
      <c r="E19" s="107" t="s">
        <v>5</v>
      </c>
      <c r="F19" s="107" t="s">
        <v>6</v>
      </c>
      <c r="G19" s="99" t="s">
        <v>3</v>
      </c>
      <c r="H19" s="124" t="s">
        <v>4</v>
      </c>
      <c r="I19" s="145" t="s">
        <v>8</v>
      </c>
      <c r="K19" s="142"/>
      <c r="L19" s="3"/>
    </row>
    <row r="20" spans="1:12" ht="11.25">
      <c r="A20" s="139">
        <v>11</v>
      </c>
      <c r="B20" s="105" t="s">
        <v>49</v>
      </c>
      <c r="C20" s="12" t="s">
        <v>67</v>
      </c>
      <c r="D20" s="105">
        <v>2005</v>
      </c>
      <c r="E20" s="105">
        <v>232</v>
      </c>
      <c r="F20" s="105" t="s">
        <v>50</v>
      </c>
      <c r="G20" s="105">
        <v>1</v>
      </c>
      <c r="H20" s="129">
        <v>0.0038888888888888883</v>
      </c>
      <c r="I20" s="146"/>
      <c r="K20" s="142"/>
      <c r="L20" s="3"/>
    </row>
    <row r="21" spans="1:12" ht="11.25">
      <c r="A21" s="147">
        <v>12</v>
      </c>
      <c r="B21" s="116" t="s">
        <v>51</v>
      </c>
      <c r="C21" s="116" t="s">
        <v>52</v>
      </c>
      <c r="D21" s="116">
        <v>2005</v>
      </c>
      <c r="E21" s="116">
        <v>25</v>
      </c>
      <c r="F21" s="116" t="s">
        <v>50</v>
      </c>
      <c r="G21" s="116">
        <v>2</v>
      </c>
      <c r="H21" s="131">
        <v>0.004131944444444444</v>
      </c>
      <c r="I21" s="141">
        <f>H21-$H$20</f>
        <v>0.00024305555555555582</v>
      </c>
      <c r="K21" s="142"/>
      <c r="L21" s="3"/>
    </row>
    <row r="22" spans="1:12" ht="11.25">
      <c r="A22" s="147">
        <v>13</v>
      </c>
      <c r="B22" s="116" t="s">
        <v>53</v>
      </c>
      <c r="C22" s="116" t="s">
        <v>54</v>
      </c>
      <c r="D22" s="116">
        <v>2006</v>
      </c>
      <c r="E22" s="116">
        <v>6</v>
      </c>
      <c r="F22" s="116" t="s">
        <v>50</v>
      </c>
      <c r="G22" s="116">
        <v>3</v>
      </c>
      <c r="H22" s="131">
        <v>0.004340277777777778</v>
      </c>
      <c r="I22" s="141">
        <f>H22-$H$20</f>
        <v>0.00045138888888888963</v>
      </c>
      <c r="K22" s="142"/>
      <c r="L22" s="3"/>
    </row>
    <row r="23" spans="1:12" ht="11.25">
      <c r="A23" s="147">
        <v>15</v>
      </c>
      <c r="B23" s="116" t="s">
        <v>55</v>
      </c>
      <c r="C23" s="116" t="s">
        <v>56</v>
      </c>
      <c r="D23" s="116">
        <v>2006</v>
      </c>
      <c r="E23" s="116">
        <v>36</v>
      </c>
      <c r="F23" s="116" t="s">
        <v>50</v>
      </c>
      <c r="G23" s="116">
        <v>4</v>
      </c>
      <c r="H23" s="131">
        <v>0.004918981481481482</v>
      </c>
      <c r="I23" s="141">
        <f>H23-$H$20</f>
        <v>0.0010300925925925933</v>
      </c>
      <c r="K23" s="142"/>
      <c r="L23" s="3"/>
    </row>
    <row r="24" spans="1:12" ht="11.25">
      <c r="A24" s="147">
        <v>20</v>
      </c>
      <c r="B24" s="116" t="s">
        <v>57</v>
      </c>
      <c r="C24" s="116" t="s">
        <v>58</v>
      </c>
      <c r="D24" s="116">
        <v>2006</v>
      </c>
      <c r="E24" s="116">
        <v>35</v>
      </c>
      <c r="F24" s="116" t="s">
        <v>50</v>
      </c>
      <c r="G24" s="116">
        <v>5</v>
      </c>
      <c r="H24" s="131">
        <v>0.005497685185185185</v>
      </c>
      <c r="I24" s="141">
        <f>H24-$H$20</f>
        <v>0.001608796296296297</v>
      </c>
      <c r="K24" s="142"/>
      <c r="L24" s="3"/>
    </row>
    <row r="25" spans="1:12" ht="11.25">
      <c r="A25" s="96"/>
      <c r="B25" s="96"/>
      <c r="C25" s="96"/>
      <c r="D25" s="96"/>
      <c r="E25" s="96"/>
      <c r="F25" s="96"/>
      <c r="G25" s="96"/>
      <c r="H25" s="133"/>
      <c r="I25" s="154"/>
      <c r="K25" s="142"/>
      <c r="L25" s="3"/>
    </row>
    <row r="26" spans="1:12" ht="21" thickBot="1">
      <c r="A26" s="160" t="s">
        <v>27</v>
      </c>
      <c r="B26" s="160"/>
      <c r="C26" s="160"/>
      <c r="D26" s="102"/>
      <c r="E26" s="102"/>
      <c r="F26" s="102"/>
      <c r="G26" s="102"/>
      <c r="H26" s="123"/>
      <c r="I26" s="102"/>
      <c r="K26" s="142"/>
      <c r="L26" s="3"/>
    </row>
    <row r="27" spans="1:12" ht="12" thickBot="1">
      <c r="A27" s="155" t="s">
        <v>3</v>
      </c>
      <c r="B27" s="8" t="s">
        <v>0</v>
      </c>
      <c r="C27" s="8" t="s">
        <v>1</v>
      </c>
      <c r="D27" s="8" t="s">
        <v>2</v>
      </c>
      <c r="E27" s="8" t="s">
        <v>5</v>
      </c>
      <c r="F27" s="8" t="s">
        <v>6</v>
      </c>
      <c r="G27" s="7" t="s">
        <v>3</v>
      </c>
      <c r="H27" s="134" t="s">
        <v>4</v>
      </c>
      <c r="I27" s="156" t="s">
        <v>8</v>
      </c>
      <c r="K27" s="142"/>
      <c r="L27" s="3"/>
    </row>
    <row r="28" spans="1:12" ht="11.25">
      <c r="A28" s="149">
        <v>14</v>
      </c>
      <c r="B28" s="117" t="s">
        <v>71</v>
      </c>
      <c r="C28" s="117" t="s">
        <v>67</v>
      </c>
      <c r="D28" s="117">
        <v>2005</v>
      </c>
      <c r="E28" s="117">
        <v>346</v>
      </c>
      <c r="F28" s="117" t="s">
        <v>72</v>
      </c>
      <c r="G28" s="16">
        <v>1</v>
      </c>
      <c r="H28" s="135">
        <v>0.004861111111111111</v>
      </c>
      <c r="I28" s="150"/>
      <c r="K28" s="142"/>
      <c r="L28" s="3"/>
    </row>
    <row r="29" spans="1:12" ht="11.25">
      <c r="A29" s="151">
        <v>16</v>
      </c>
      <c r="B29" s="106" t="s">
        <v>73</v>
      </c>
      <c r="C29" s="106" t="s">
        <v>74</v>
      </c>
      <c r="D29" s="106">
        <v>2005</v>
      </c>
      <c r="E29" s="106">
        <v>316</v>
      </c>
      <c r="F29" s="106" t="s">
        <v>72</v>
      </c>
      <c r="G29" s="122">
        <v>2</v>
      </c>
      <c r="H29" s="128">
        <v>0.005138888888888889</v>
      </c>
      <c r="I29" s="141">
        <f>H29-$H$28</f>
        <v>0.00027777777777777783</v>
      </c>
      <c r="K29" s="142"/>
      <c r="L29" s="3"/>
    </row>
    <row r="30" spans="1:12" ht="11.25">
      <c r="A30" s="151">
        <v>17</v>
      </c>
      <c r="B30" s="106" t="s">
        <v>75</v>
      </c>
      <c r="C30" s="106" t="s">
        <v>67</v>
      </c>
      <c r="D30" s="106">
        <v>2005</v>
      </c>
      <c r="E30" s="106">
        <v>9</v>
      </c>
      <c r="F30" s="106" t="s">
        <v>72</v>
      </c>
      <c r="G30" s="122">
        <v>3</v>
      </c>
      <c r="H30" s="128">
        <v>0.005277777777777777</v>
      </c>
      <c r="I30" s="141">
        <f>H30-$H$28</f>
        <v>0.0004166666666666659</v>
      </c>
      <c r="K30" s="142"/>
      <c r="L30" s="3"/>
    </row>
    <row r="31" spans="1:12" ht="11.25">
      <c r="A31" s="140">
        <v>19</v>
      </c>
      <c r="B31" s="100" t="s">
        <v>76</v>
      </c>
      <c r="C31" s="100" t="s">
        <v>77</v>
      </c>
      <c r="D31" s="100">
        <v>2005</v>
      </c>
      <c r="E31" s="100">
        <v>2</v>
      </c>
      <c r="F31" s="100" t="s">
        <v>72</v>
      </c>
      <c r="G31" s="26">
        <v>4</v>
      </c>
      <c r="H31" s="136">
        <v>0.005393518518518519</v>
      </c>
      <c r="I31" s="141">
        <f>H31-$H$28</f>
        <v>0.0005324074074074077</v>
      </c>
      <c r="K31" s="142"/>
      <c r="L31" s="3"/>
    </row>
    <row r="32" spans="1:12" ht="11.25">
      <c r="A32" s="140">
        <v>24</v>
      </c>
      <c r="B32" s="100" t="s">
        <v>78</v>
      </c>
      <c r="C32" s="100" t="s">
        <v>77</v>
      </c>
      <c r="D32" s="100">
        <v>2005</v>
      </c>
      <c r="E32" s="100">
        <v>3</v>
      </c>
      <c r="F32" s="100" t="s">
        <v>72</v>
      </c>
      <c r="G32" s="26">
        <v>5</v>
      </c>
      <c r="H32" s="136">
        <v>0.005706018518518519</v>
      </c>
      <c r="I32" s="141">
        <f>H32-$H$28</f>
        <v>0.0008449074074074079</v>
      </c>
      <c r="K32" s="142"/>
      <c r="L32" s="3"/>
    </row>
    <row r="33" spans="1:12" ht="12" thickBot="1">
      <c r="A33" s="152">
        <v>30</v>
      </c>
      <c r="B33" s="101" t="s">
        <v>79</v>
      </c>
      <c r="C33" s="101" t="s">
        <v>46</v>
      </c>
      <c r="D33" s="101">
        <v>2006</v>
      </c>
      <c r="E33" s="101">
        <v>8</v>
      </c>
      <c r="F33" s="101" t="s">
        <v>72</v>
      </c>
      <c r="G33" s="36">
        <v>6</v>
      </c>
      <c r="H33" s="137">
        <v>0.006180555555555556</v>
      </c>
      <c r="I33" s="153">
        <f>H33-$H$28</f>
        <v>0.0013194444444444451</v>
      </c>
      <c r="K33" s="142"/>
      <c r="L33" s="3"/>
    </row>
    <row r="34" spans="1:12" ht="11.25">
      <c r="A34" s="96"/>
      <c r="B34" s="96"/>
      <c r="C34" s="96"/>
      <c r="D34" s="96"/>
      <c r="E34" s="96"/>
      <c r="F34" s="96"/>
      <c r="G34" s="96"/>
      <c r="H34" s="133"/>
      <c r="I34" s="154"/>
      <c r="K34" s="142"/>
      <c r="L34" s="3"/>
    </row>
    <row r="35" spans="1:12" ht="21" thickBot="1">
      <c r="A35" s="160" t="s">
        <v>25</v>
      </c>
      <c r="B35" s="160"/>
      <c r="C35" s="160"/>
      <c r="D35" s="102"/>
      <c r="E35" s="102"/>
      <c r="F35" s="102"/>
      <c r="G35" s="102"/>
      <c r="H35" s="123"/>
      <c r="I35" s="102"/>
      <c r="K35" s="142"/>
      <c r="L35" s="3"/>
    </row>
    <row r="36" spans="1:12" ht="12" thickBot="1">
      <c r="A36" s="144" t="s">
        <v>3</v>
      </c>
      <c r="B36" s="107" t="s">
        <v>0</v>
      </c>
      <c r="C36" s="107" t="s">
        <v>1</v>
      </c>
      <c r="D36" s="107" t="s">
        <v>2</v>
      </c>
      <c r="E36" s="107" t="s">
        <v>5</v>
      </c>
      <c r="F36" s="107" t="s">
        <v>6</v>
      </c>
      <c r="G36" s="99" t="s">
        <v>3</v>
      </c>
      <c r="H36" s="124" t="s">
        <v>4</v>
      </c>
      <c r="I36" s="145" t="s">
        <v>8</v>
      </c>
      <c r="K36" s="142"/>
      <c r="L36" s="3"/>
    </row>
    <row r="37" spans="1:12" ht="11.25">
      <c r="A37" s="139">
        <v>18</v>
      </c>
      <c r="B37" s="105" t="s">
        <v>59</v>
      </c>
      <c r="C37" s="105" t="s">
        <v>60</v>
      </c>
      <c r="D37" s="105">
        <v>2003</v>
      </c>
      <c r="E37" s="105">
        <v>34</v>
      </c>
      <c r="F37" s="105" t="s">
        <v>61</v>
      </c>
      <c r="G37" s="105">
        <v>1</v>
      </c>
      <c r="H37" s="129">
        <v>0.005335648148148148</v>
      </c>
      <c r="I37" s="146"/>
      <c r="K37" s="142"/>
      <c r="L37" s="3"/>
    </row>
    <row r="38" spans="1:12" ht="11.25">
      <c r="A38" s="147">
        <v>21</v>
      </c>
      <c r="B38" s="116" t="s">
        <v>62</v>
      </c>
      <c r="C38" s="116" t="s">
        <v>52</v>
      </c>
      <c r="D38" s="116">
        <v>2003</v>
      </c>
      <c r="E38" s="116">
        <v>26</v>
      </c>
      <c r="F38" s="116" t="s">
        <v>61</v>
      </c>
      <c r="G38" s="116">
        <v>2</v>
      </c>
      <c r="H38" s="131">
        <v>0.005555555555555556</v>
      </c>
      <c r="I38" s="141">
        <f aca="true" t="shared" si="0" ref="I38:I43">H38-$H$37</f>
        <v>0.00021990740740740738</v>
      </c>
      <c r="K38" s="142"/>
      <c r="L38" s="3"/>
    </row>
    <row r="39" spans="1:12" ht="12" thickBot="1">
      <c r="A39" s="147">
        <v>23</v>
      </c>
      <c r="B39" s="116" t="s">
        <v>63</v>
      </c>
      <c r="C39" s="116" t="s">
        <v>42</v>
      </c>
      <c r="D39" s="116">
        <v>2003</v>
      </c>
      <c r="E39" s="116">
        <v>130</v>
      </c>
      <c r="F39" s="116" t="s">
        <v>61</v>
      </c>
      <c r="G39" s="116">
        <v>3</v>
      </c>
      <c r="H39" s="131">
        <v>0.005624999999999999</v>
      </c>
      <c r="I39" s="141">
        <f t="shared" si="0"/>
        <v>0.00028935185185185053</v>
      </c>
      <c r="K39" s="142"/>
      <c r="L39" s="3"/>
    </row>
    <row r="40" spans="1:12" ht="11.25">
      <c r="A40" s="147">
        <v>25</v>
      </c>
      <c r="B40" s="116" t="s">
        <v>64</v>
      </c>
      <c r="C40" s="12" t="s">
        <v>67</v>
      </c>
      <c r="D40" s="116">
        <v>2003</v>
      </c>
      <c r="E40" s="116">
        <v>308</v>
      </c>
      <c r="F40" s="116" t="s">
        <v>61</v>
      </c>
      <c r="G40" s="116">
        <v>4</v>
      </c>
      <c r="H40" s="131">
        <v>0.005740740740740742</v>
      </c>
      <c r="I40" s="141">
        <f t="shared" si="0"/>
        <v>0.0004050925925925932</v>
      </c>
      <c r="K40" s="142"/>
      <c r="L40" s="3"/>
    </row>
    <row r="41" spans="1:12" ht="11.25">
      <c r="A41" s="147">
        <v>26</v>
      </c>
      <c r="B41" s="116" t="s">
        <v>65</v>
      </c>
      <c r="C41" s="116" t="s">
        <v>42</v>
      </c>
      <c r="D41" s="116">
        <v>2004</v>
      </c>
      <c r="E41" s="116">
        <v>244</v>
      </c>
      <c r="F41" s="116" t="s">
        <v>61</v>
      </c>
      <c r="G41" s="116">
        <v>5</v>
      </c>
      <c r="H41" s="131">
        <v>0.005925925925925926</v>
      </c>
      <c r="I41" s="141">
        <f t="shared" si="0"/>
        <v>0.0005902777777777772</v>
      </c>
      <c r="K41" s="142"/>
      <c r="L41" s="3"/>
    </row>
    <row r="42" spans="1:12" ht="11.25">
      <c r="A42" s="140">
        <v>27</v>
      </c>
      <c r="B42" s="100" t="s">
        <v>66</v>
      </c>
      <c r="C42" s="100" t="s">
        <v>67</v>
      </c>
      <c r="D42" s="100">
        <v>2003</v>
      </c>
      <c r="E42" s="100">
        <v>300</v>
      </c>
      <c r="F42" s="100" t="s">
        <v>61</v>
      </c>
      <c r="G42" s="100">
        <v>6</v>
      </c>
      <c r="H42" s="131">
        <v>0.005937500000000001</v>
      </c>
      <c r="I42" s="141">
        <f t="shared" si="0"/>
        <v>0.0006018518518518525</v>
      </c>
      <c r="K42" s="142"/>
      <c r="L42" s="3"/>
    </row>
    <row r="43" spans="1:12" ht="11.25">
      <c r="A43" s="140">
        <v>31</v>
      </c>
      <c r="B43" s="100" t="s">
        <v>68</v>
      </c>
      <c r="C43" s="100" t="s">
        <v>69</v>
      </c>
      <c r="D43" s="100">
        <v>2003</v>
      </c>
      <c r="E43" s="100">
        <v>21</v>
      </c>
      <c r="F43" s="100" t="s">
        <v>61</v>
      </c>
      <c r="G43" s="100">
        <v>7</v>
      </c>
      <c r="H43" s="131">
        <v>0.0062268518518518515</v>
      </c>
      <c r="I43" s="141">
        <f t="shared" si="0"/>
        <v>0.0008912037037037031</v>
      </c>
      <c r="K43" s="142"/>
      <c r="L43" s="3"/>
    </row>
    <row r="44" spans="1:12" ht="11.25">
      <c r="A44" s="158"/>
      <c r="B44" s="143"/>
      <c r="C44" s="158"/>
      <c r="D44" s="158"/>
      <c r="E44" s="143"/>
      <c r="F44" s="143"/>
      <c r="G44" s="143"/>
      <c r="H44" s="159"/>
      <c r="I44" s="3"/>
      <c r="K44" s="142"/>
      <c r="L44" s="3"/>
    </row>
    <row r="45" spans="1:12" ht="21" thickBot="1">
      <c r="A45" s="160" t="s">
        <v>28</v>
      </c>
      <c r="B45" s="160"/>
      <c r="C45" s="160"/>
      <c r="D45" s="102"/>
      <c r="E45" s="102"/>
      <c r="F45" s="102"/>
      <c r="G45" s="102"/>
      <c r="H45" s="123"/>
      <c r="I45" s="102"/>
      <c r="K45" s="142"/>
      <c r="L45" s="3"/>
    </row>
    <row r="46" spans="1:12" ht="12" thickBot="1">
      <c r="A46" s="144" t="s">
        <v>3</v>
      </c>
      <c r="B46" s="107" t="s">
        <v>0</v>
      </c>
      <c r="C46" s="107" t="s">
        <v>1</v>
      </c>
      <c r="D46" s="107" t="s">
        <v>2</v>
      </c>
      <c r="E46" s="107" t="s">
        <v>5</v>
      </c>
      <c r="F46" s="107" t="s">
        <v>6</v>
      </c>
      <c r="G46" s="99" t="s">
        <v>3</v>
      </c>
      <c r="H46" s="124" t="s">
        <v>4</v>
      </c>
      <c r="I46" s="145" t="s">
        <v>8</v>
      </c>
      <c r="K46" s="142"/>
      <c r="L46" s="3"/>
    </row>
    <row r="47" spans="1:12" ht="12" thickBot="1">
      <c r="A47" s="139">
        <v>22</v>
      </c>
      <c r="B47" s="105" t="s">
        <v>80</v>
      </c>
      <c r="C47" s="105" t="s">
        <v>60</v>
      </c>
      <c r="D47" s="105">
        <v>2003</v>
      </c>
      <c r="E47" s="105">
        <v>32</v>
      </c>
      <c r="F47" s="105" t="s">
        <v>81</v>
      </c>
      <c r="G47" s="105">
        <v>1</v>
      </c>
      <c r="H47" s="129">
        <v>0.005613425925925927</v>
      </c>
      <c r="I47" s="146"/>
      <c r="K47" s="142"/>
      <c r="L47" s="3"/>
    </row>
    <row r="48" spans="1:12" ht="11.25">
      <c r="A48" s="147">
        <v>28</v>
      </c>
      <c r="B48" s="116" t="s">
        <v>82</v>
      </c>
      <c r="C48" s="12" t="s">
        <v>67</v>
      </c>
      <c r="D48" s="116">
        <v>2004</v>
      </c>
      <c r="E48" s="116">
        <v>207</v>
      </c>
      <c r="F48" s="116" t="s">
        <v>81</v>
      </c>
      <c r="G48" s="116">
        <v>2</v>
      </c>
      <c r="H48" s="131">
        <v>0.006018518518518518</v>
      </c>
      <c r="I48" s="141">
        <f>H48-$H$47</f>
        <v>0.0004050925925925906</v>
      </c>
      <c r="K48" s="142"/>
      <c r="L48" s="3"/>
    </row>
    <row r="49" spans="1:12" ht="11.25">
      <c r="A49" s="147">
        <v>29</v>
      </c>
      <c r="B49" s="116" t="s">
        <v>83</v>
      </c>
      <c r="C49" s="116" t="s">
        <v>67</v>
      </c>
      <c r="D49" s="116">
        <v>2003</v>
      </c>
      <c r="E49" s="116">
        <v>345</v>
      </c>
      <c r="F49" s="116" t="s">
        <v>81</v>
      </c>
      <c r="G49" s="116">
        <v>3</v>
      </c>
      <c r="H49" s="131">
        <v>0.006180555555555556</v>
      </c>
      <c r="I49" s="141">
        <f>H49-$H$47</f>
        <v>0.0005671296296296292</v>
      </c>
      <c r="K49" s="142"/>
      <c r="L49" s="3"/>
    </row>
    <row r="50" spans="1:12" ht="11.25">
      <c r="A50" s="147">
        <v>32</v>
      </c>
      <c r="B50" s="116" t="s">
        <v>84</v>
      </c>
      <c r="C50" s="116" t="s">
        <v>44</v>
      </c>
      <c r="D50" s="116">
        <v>2003</v>
      </c>
      <c r="E50" s="116">
        <v>15</v>
      </c>
      <c r="F50" s="116" t="s">
        <v>81</v>
      </c>
      <c r="G50" s="116">
        <v>4</v>
      </c>
      <c r="H50" s="131">
        <v>0.00636574074074074</v>
      </c>
      <c r="I50" s="141">
        <f>H50-$H$47</f>
        <v>0.0007523148148148133</v>
      </c>
      <c r="K50" s="142"/>
      <c r="L50" s="3"/>
    </row>
    <row r="51" spans="1:12" ht="12" thickBot="1">
      <c r="A51" s="147">
        <v>33</v>
      </c>
      <c r="B51" s="116" t="s">
        <v>85</v>
      </c>
      <c r="C51" s="116" t="s">
        <v>67</v>
      </c>
      <c r="D51" s="116">
        <v>2004</v>
      </c>
      <c r="E51" s="116">
        <v>30</v>
      </c>
      <c r="F51" s="116" t="s">
        <v>81</v>
      </c>
      <c r="G51" s="116">
        <v>5</v>
      </c>
      <c r="H51" s="131">
        <v>0.007430555555555555</v>
      </c>
      <c r="I51" s="141">
        <f>H51-$H$47</f>
        <v>0.0018171296296296277</v>
      </c>
      <c r="K51" s="142"/>
      <c r="L51" s="3"/>
    </row>
    <row r="52" spans="1:12" ht="12" thickBot="1">
      <c r="A52" s="139">
        <v>34</v>
      </c>
      <c r="B52" s="139" t="s">
        <v>86</v>
      </c>
      <c r="C52" s="139" t="s">
        <v>87</v>
      </c>
      <c r="D52" s="139">
        <v>2004</v>
      </c>
      <c r="E52" s="139">
        <v>29</v>
      </c>
      <c r="F52" s="139" t="s">
        <v>81</v>
      </c>
      <c r="G52" s="139">
        <v>6</v>
      </c>
      <c r="H52" s="132">
        <v>0.00818287037037037</v>
      </c>
      <c r="I52" s="153">
        <f>H52-$H$47</f>
        <v>0.0025694444444444428</v>
      </c>
      <c r="K52" s="142"/>
      <c r="L52" s="3"/>
    </row>
    <row r="53" spans="1:12" ht="11.25">
      <c r="A53" s="158"/>
      <c r="B53" s="143"/>
      <c r="C53" s="158"/>
      <c r="D53" s="158"/>
      <c r="E53" s="143"/>
      <c r="F53" s="143"/>
      <c r="G53" s="143"/>
      <c r="H53" s="159"/>
      <c r="I53" s="3"/>
      <c r="K53" s="142"/>
      <c r="L53" s="3"/>
    </row>
    <row r="54" spans="1:12" ht="21" thickBot="1">
      <c r="A54" s="160" t="s">
        <v>26</v>
      </c>
      <c r="B54" s="160"/>
      <c r="C54" s="160"/>
      <c r="D54" s="102"/>
      <c r="E54" s="102"/>
      <c r="F54" s="102"/>
      <c r="G54" s="102"/>
      <c r="H54" s="123"/>
      <c r="I54" s="102"/>
      <c r="K54" s="142"/>
      <c r="L54" s="3"/>
    </row>
    <row r="55" spans="1:12" ht="12" thickBot="1">
      <c r="A55" s="144" t="s">
        <v>3</v>
      </c>
      <c r="B55" s="107" t="s">
        <v>0</v>
      </c>
      <c r="C55" s="107" t="s">
        <v>1</v>
      </c>
      <c r="D55" s="107" t="s">
        <v>2</v>
      </c>
      <c r="E55" s="107" t="s">
        <v>5</v>
      </c>
      <c r="F55" s="107" t="s">
        <v>6</v>
      </c>
      <c r="G55" s="99" t="s">
        <v>3</v>
      </c>
      <c r="H55" s="124" t="s">
        <v>4</v>
      </c>
      <c r="I55" s="145" t="s">
        <v>8</v>
      </c>
      <c r="K55" s="142"/>
      <c r="L55" s="3"/>
    </row>
    <row r="56" spans="1:12" ht="11.25">
      <c r="A56" s="139">
        <v>33</v>
      </c>
      <c r="B56" s="105" t="s">
        <v>95</v>
      </c>
      <c r="C56" s="12" t="s">
        <v>67</v>
      </c>
      <c r="D56" s="105">
        <v>2002</v>
      </c>
      <c r="E56" s="105">
        <v>211</v>
      </c>
      <c r="F56" s="105" t="s">
        <v>96</v>
      </c>
      <c r="G56" s="105">
        <v>1</v>
      </c>
      <c r="H56" s="135">
        <v>0.006863425925925926</v>
      </c>
      <c r="I56" s="146"/>
      <c r="K56" s="142"/>
      <c r="L56" s="3"/>
    </row>
    <row r="57" spans="1:12" ht="11.25">
      <c r="A57" s="140">
        <v>34</v>
      </c>
      <c r="B57" s="100" t="s">
        <v>97</v>
      </c>
      <c r="C57" s="100" t="s">
        <v>67</v>
      </c>
      <c r="D57" s="100">
        <v>2002</v>
      </c>
      <c r="E57" s="100">
        <v>4</v>
      </c>
      <c r="F57" s="100" t="s">
        <v>96</v>
      </c>
      <c r="G57" s="100">
        <v>2</v>
      </c>
      <c r="H57" s="131">
        <v>0.006967592592592592</v>
      </c>
      <c r="I57" s="141">
        <f>H57-$H$56</f>
        <v>0.00010416666666666647</v>
      </c>
      <c r="K57" s="142"/>
      <c r="L57" s="3"/>
    </row>
    <row r="58" spans="1:12" ht="11.25">
      <c r="A58" s="140">
        <v>39</v>
      </c>
      <c r="B58" s="100" t="s">
        <v>98</v>
      </c>
      <c r="C58" s="100" t="s">
        <v>42</v>
      </c>
      <c r="D58" s="100">
        <v>2002</v>
      </c>
      <c r="E58" s="100">
        <v>223</v>
      </c>
      <c r="F58" s="100" t="s">
        <v>96</v>
      </c>
      <c r="G58" s="100">
        <v>3</v>
      </c>
      <c r="H58" s="131">
        <v>0.007604166666666666</v>
      </c>
      <c r="I58" s="141">
        <f>H58-$H$56</f>
        <v>0.0007407407407407406</v>
      </c>
      <c r="K58" s="142"/>
      <c r="L58" s="3"/>
    </row>
    <row r="59" spans="1:12" ht="11.25">
      <c r="A59" s="140">
        <v>40</v>
      </c>
      <c r="B59" s="100" t="s">
        <v>99</v>
      </c>
      <c r="C59" s="100" t="s">
        <v>100</v>
      </c>
      <c r="D59" s="100">
        <v>2001</v>
      </c>
      <c r="E59" s="100">
        <v>27</v>
      </c>
      <c r="F59" s="100" t="s">
        <v>96</v>
      </c>
      <c r="G59" s="26">
        <v>4</v>
      </c>
      <c r="H59" s="136">
        <v>0.007604166666666666</v>
      </c>
      <c r="I59" s="141">
        <f>H59-$H$56</f>
        <v>0.0007407407407407406</v>
      </c>
      <c r="K59" s="142"/>
      <c r="L59" s="3"/>
    </row>
    <row r="60" spans="1:12" ht="12" thickBot="1">
      <c r="A60" s="152">
        <v>43</v>
      </c>
      <c r="B60" s="101" t="s">
        <v>101</v>
      </c>
      <c r="C60" s="101" t="s">
        <v>42</v>
      </c>
      <c r="D60" s="101">
        <v>2001</v>
      </c>
      <c r="E60" s="101">
        <v>229</v>
      </c>
      <c r="F60" s="101" t="s">
        <v>96</v>
      </c>
      <c r="G60" s="101">
        <v>5</v>
      </c>
      <c r="H60" s="132">
        <v>0.0084375</v>
      </c>
      <c r="I60" s="153">
        <f>H60-$H$56</f>
        <v>0.001574074074074075</v>
      </c>
      <c r="K60" s="142"/>
      <c r="L60" s="3"/>
    </row>
    <row r="61" spans="1:12" ht="11.25">
      <c r="A61" s="96"/>
      <c r="B61" s="96"/>
      <c r="C61" s="96"/>
      <c r="D61" s="96"/>
      <c r="E61" s="96"/>
      <c r="F61" s="96"/>
      <c r="G61" s="96"/>
      <c r="H61" s="133"/>
      <c r="I61" s="154"/>
      <c r="K61" s="142"/>
      <c r="L61" s="3"/>
    </row>
    <row r="62" spans="1:12" ht="21" thickBot="1">
      <c r="A62" s="160" t="s">
        <v>29</v>
      </c>
      <c r="B62" s="160"/>
      <c r="C62" s="160"/>
      <c r="D62" s="102"/>
      <c r="E62" s="102"/>
      <c r="F62" s="102"/>
      <c r="G62" s="102"/>
      <c r="H62" s="123"/>
      <c r="I62" s="102"/>
      <c r="K62" s="142"/>
      <c r="L62" s="3"/>
    </row>
    <row r="63" spans="1:12" ht="12" thickBot="1">
      <c r="A63" s="155" t="s">
        <v>3</v>
      </c>
      <c r="B63" s="8" t="s">
        <v>0</v>
      </c>
      <c r="C63" s="8" t="s">
        <v>1</v>
      </c>
      <c r="D63" s="8" t="s">
        <v>2</v>
      </c>
      <c r="E63" s="8" t="s">
        <v>5</v>
      </c>
      <c r="F63" s="8" t="s">
        <v>6</v>
      </c>
      <c r="G63" s="7" t="s">
        <v>3</v>
      </c>
      <c r="H63" s="134" t="s">
        <v>4</v>
      </c>
      <c r="I63" s="156" t="s">
        <v>8</v>
      </c>
      <c r="K63" s="142"/>
      <c r="L63" s="3"/>
    </row>
    <row r="64" spans="1:12" ht="12" thickBot="1">
      <c r="A64" s="149">
        <v>35</v>
      </c>
      <c r="B64" s="117" t="s">
        <v>102</v>
      </c>
      <c r="C64" s="12" t="s">
        <v>67</v>
      </c>
      <c r="D64" s="117">
        <v>2001</v>
      </c>
      <c r="E64" s="117">
        <v>231</v>
      </c>
      <c r="F64" s="117" t="s">
        <v>103</v>
      </c>
      <c r="G64" s="16">
        <v>1</v>
      </c>
      <c r="H64" s="135">
        <v>0.007060185185185184</v>
      </c>
      <c r="I64" s="150"/>
      <c r="K64" s="142"/>
      <c r="L64" s="3"/>
    </row>
    <row r="65" spans="1:12" ht="11.25">
      <c r="A65" s="151">
        <v>36</v>
      </c>
      <c r="B65" s="106" t="s">
        <v>104</v>
      </c>
      <c r="C65" s="12" t="s">
        <v>67</v>
      </c>
      <c r="D65" s="106">
        <v>2001</v>
      </c>
      <c r="E65" s="106">
        <v>208</v>
      </c>
      <c r="F65" s="106" t="s">
        <v>103</v>
      </c>
      <c r="G65" s="122">
        <v>2</v>
      </c>
      <c r="H65" s="128">
        <v>0.007291666666666666</v>
      </c>
      <c r="I65" s="141">
        <f>H65-$H$64</f>
        <v>0.00023148148148148182</v>
      </c>
      <c r="K65" s="142"/>
      <c r="L65" s="3"/>
    </row>
    <row r="66" spans="1:12" ht="11.25">
      <c r="A66" s="151">
        <v>37</v>
      </c>
      <c r="B66" s="106" t="s">
        <v>105</v>
      </c>
      <c r="C66" s="106" t="s">
        <v>42</v>
      </c>
      <c r="D66" s="106">
        <v>2001</v>
      </c>
      <c r="E66" s="106">
        <v>69</v>
      </c>
      <c r="F66" s="106" t="s">
        <v>103</v>
      </c>
      <c r="G66" s="122">
        <v>3</v>
      </c>
      <c r="H66" s="128">
        <v>0.007407407407407407</v>
      </c>
      <c r="I66" s="141">
        <f>H66-$H$64</f>
        <v>0.0003472222222222227</v>
      </c>
      <c r="K66" s="142"/>
      <c r="L66" s="3"/>
    </row>
    <row r="67" spans="1:12" ht="11.25">
      <c r="A67" s="140">
        <v>41</v>
      </c>
      <c r="B67" s="100" t="s">
        <v>106</v>
      </c>
      <c r="C67" s="100" t="s">
        <v>54</v>
      </c>
      <c r="D67" s="100">
        <v>2002</v>
      </c>
      <c r="E67" s="100">
        <v>24</v>
      </c>
      <c r="F67" s="100" t="s">
        <v>103</v>
      </c>
      <c r="G67" s="26">
        <v>4</v>
      </c>
      <c r="H67" s="136">
        <v>0.0076157407407407415</v>
      </c>
      <c r="I67" s="141">
        <f>H67-$H$64</f>
        <v>0.0005555555555555574</v>
      </c>
      <c r="K67" s="142"/>
      <c r="L67" s="3"/>
    </row>
    <row r="68" spans="1:12" ht="11.25">
      <c r="A68" s="140">
        <v>44</v>
      </c>
      <c r="B68" s="100" t="s">
        <v>107</v>
      </c>
      <c r="C68" s="100" t="s">
        <v>67</v>
      </c>
      <c r="D68" s="100">
        <v>2002</v>
      </c>
      <c r="E68" s="100">
        <v>212</v>
      </c>
      <c r="F68" s="100" t="s">
        <v>103</v>
      </c>
      <c r="G68" s="26">
        <v>5</v>
      </c>
      <c r="H68" s="136">
        <v>0.008773148148148148</v>
      </c>
      <c r="I68" s="141">
        <f>H68-$H$64</f>
        <v>0.0017129629629629639</v>
      </c>
      <c r="K68" s="142"/>
      <c r="L68" s="3"/>
    </row>
    <row r="69" spans="1:9" ht="12" thickBot="1">
      <c r="A69" s="152">
        <v>45</v>
      </c>
      <c r="B69" s="101" t="s">
        <v>108</v>
      </c>
      <c r="C69" s="101" t="s">
        <v>74</v>
      </c>
      <c r="D69" s="101">
        <v>2002</v>
      </c>
      <c r="E69" s="101">
        <v>315</v>
      </c>
      <c r="F69" s="101" t="s">
        <v>103</v>
      </c>
      <c r="G69" s="36">
        <v>6</v>
      </c>
      <c r="H69" s="137">
        <v>0.008854166666666666</v>
      </c>
      <c r="I69" s="153">
        <f>H69-$H$64</f>
        <v>0.0017939814814814823</v>
      </c>
    </row>
    <row r="70" spans="1:9" ht="11.25">
      <c r="A70" s="96"/>
      <c r="B70" s="96"/>
      <c r="C70" s="96"/>
      <c r="D70" s="96"/>
      <c r="E70" s="96"/>
      <c r="F70" s="96"/>
      <c r="G70" s="96"/>
      <c r="H70" s="133"/>
      <c r="I70" s="154"/>
    </row>
  </sheetData>
  <sheetProtection formatCells="0" selectLockedCells="1"/>
  <printOptions/>
  <pageMargins left="0.31496062992125984" right="0.2362204724409449" top="0.22" bottom="0.43" header="0.16" footer="0.15748031496062992"/>
  <pageSetup fitToHeight="1" fitToWidth="1" horizontalDpi="600" verticalDpi="600" orientation="portrait" paperSize="9" scale="9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Mirda</cp:lastModifiedBy>
  <cp:lastPrinted>2012-07-07T14:42:35Z</cp:lastPrinted>
  <dcterms:created xsi:type="dcterms:W3CDTF">2004-05-03T06:06:01Z</dcterms:created>
  <dcterms:modified xsi:type="dcterms:W3CDTF">2012-07-07T16:50:42Z</dcterms:modified>
  <cp:category/>
  <cp:version/>
  <cp:contentType/>
  <cp:contentStatus/>
</cp:coreProperties>
</file>